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sta\Desktop\DSO Bežigrad-popisi za razpis\"/>
    </mc:Choice>
  </mc:AlternateContent>
  <bookViews>
    <workbookView xWindow="0" yWindow="0" windowWidth="23040" windowHeight="9192"/>
  </bookViews>
  <sheets>
    <sheet name="REKAPITULACIJA" sheetId="3" r:id="rId1"/>
    <sheet name=" OPREMA I. NAD" sheetId="1" r:id="rId2"/>
    <sheet name="OPREMA II. NAD"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F41" i="1"/>
  <c r="F17" i="2"/>
  <c r="F16" i="2"/>
  <c r="F7" i="2" l="1"/>
  <c r="F9" i="2"/>
  <c r="F11" i="2"/>
  <c r="F12" i="2"/>
  <c r="F13" i="2"/>
  <c r="F14" i="2"/>
  <c r="F15" i="2"/>
  <c r="F18" i="2"/>
  <c r="C8" i="3" l="1"/>
  <c r="F7" i="1"/>
  <c r="C7" i="3" s="1"/>
  <c r="F9" i="1"/>
  <c r="F11" i="1"/>
  <c r="F12" i="1"/>
  <c r="F13" i="1"/>
  <c r="F14" i="1"/>
  <c r="F15" i="1"/>
  <c r="F16" i="1"/>
  <c r="F31" i="1"/>
  <c r="F32" i="1"/>
  <c r="F33" i="1"/>
  <c r="F34" i="1"/>
  <c r="F35" i="1"/>
  <c r="F36" i="1"/>
  <c r="F37" i="1"/>
  <c r="F38" i="1"/>
  <c r="F39" i="1"/>
  <c r="C11" i="3" l="1"/>
</calcChain>
</file>

<file path=xl/sharedStrings.xml><?xml version="1.0" encoding="utf-8"?>
<sst xmlns="http://schemas.openxmlformats.org/spreadsheetml/2006/main" count="88" uniqueCount="48">
  <si>
    <t>SKUPAJ OPREMA</t>
  </si>
  <si>
    <t>kos</t>
  </si>
  <si>
    <t>Nabava, dobava in montaža garderobnih kovinskih omar dimenzije 180x30x50 (VxŠxG) na nogicah z enokrilnimi vrati opremljena z cilindrično ključavnico in ključem. Omarica mora imeti obešalo, obešalni drog in polico. Omara mora biti sestavljena in začetnih (vidnih elementov in vmesnih elementov v nizu (2x7 kos) kot npr Trevis ali enakovredno. Postavka zajema oba nadstropja.</t>
  </si>
  <si>
    <t>Nabava in dobava dvoseda dimenzije 195x75x90 kot npr Carryhome ali enkaovredno</t>
  </si>
  <si>
    <t>kpl</t>
  </si>
  <si>
    <t>Nabava in dobava jedilne mize iz masivnega divjega hrasta dimenzije 160x90x75 vključno s šestimi stoli narejeni iz lesa in oblazinjenimi sedeži kot. Npr Carryhome ali enakovredno.</t>
  </si>
  <si>
    <t>Izdelava, dobava in montaža pisarniške mize dimenzije 160x80 cm. Mizna plošča iverokal debeline 3 cm opremljena s tremi predali in inox nogicami vse skladno s shemo št. 18. Barva po ozboru projektanta.Postavka zajema oba nadstropja.</t>
  </si>
  <si>
    <t>Izdelava, dobava in montaža pisarniškega pulta v prostoru za medicinske sestre konzolno obešen na steno dimenzije 220x60cm. Mizna plošča iverokal debeline 3 cm. Z zaobljenimi robovi.Postavka zajema oba nadstropja.</t>
  </si>
  <si>
    <t>Nabava in dobava kovinske omare z drsnimi vrati izdelana iz trajnih kovin, tiho in gladko drsenje vrat. Omara opremljena z varnostno ključavnico z dvema ključema. Podstavek z regulacijskimi nogicami, nastavljiv z notranje strani. Obremenitev polic min 70kg/polico. Ročaji mat nikelj, dimenzije 1980*1000*435mm kot npr Trevis ali enakovredno.Postavka zajema oba nadstropja.</t>
  </si>
  <si>
    <t>Nabava in dobava vrtljivega pisarniškega stola dimenzije 66/110-120/65 nastavljiv po višini s plinskim mehanizmom, opremljen z min. 5 kolesc kot npr. Xora ali enakovredno. Postavka zajema oba nadstropja.</t>
  </si>
  <si>
    <t>Nabava in dobava kovniskega predalnika na kolesih z laminiranimi ličnicami predalov, dimenzije 65x40x60 cm, opremljen z cilindrično ključavnico. Barva ohištva RAL 7035. Barva laminata po izboru arhitekta. Postavka zajema oba nadstropja.</t>
  </si>
  <si>
    <t>Nabava in dobava lesenega oblazinjenega stola, opis prikazan na sliki. Boja po izbiri projektanta.</t>
  </si>
  <si>
    <t>Vse dimenzija preveriti na licu mesta, pred začetkom izdelave. Postavka zajema oba nadstropja.</t>
  </si>
  <si>
    <t>Okovje in vodila po izbiri projektanta, predali se morajo počasi zapirati.</t>
  </si>
  <si>
    <t>mešalna baterija stenska z daljšim izlivom kot npr HansGrohe po izboru projektanta</t>
  </si>
  <si>
    <t>ogledalo dimenzije 60x75cm v okvirju obešeno na steno</t>
  </si>
  <si>
    <t>elementi so deljeni po horizontali širine 2x45cm in 1x060cm, notranjost deljena s tremi policami, 2x vrata, skupaj 3 elemente</t>
  </si>
  <si>
    <t xml:space="preserve"> - zgornji viseči elementi dolžine 152, višine 86cm</t>
  </si>
  <si>
    <t xml:space="preserve"> - delovni pult, dolžina 240cm,material Carock debeline 3cm, z izdelanim dvojnim koritom in stensko zaokrožnico</t>
  </si>
  <si>
    <t xml:space="preserve"> - element širine 90cm, 1x deljen po horizontali s polico, kom=1</t>
  </si>
  <si>
    <t xml:space="preserve"> - element širine 60 , predalnik z štirimi predali kom=1</t>
  </si>
  <si>
    <t xml:space="preserve"> - element širine 90cm, brez polic (prostor za smeti), kom=1</t>
  </si>
  <si>
    <t xml:space="preserve"> - višina elementov 85cm, debelina pulta 3,0cm</t>
  </si>
  <si>
    <t xml:space="preserve"> - dolžina elementov 240 cm</t>
  </si>
  <si>
    <t xml:space="preserve">pult carock z izdlenaim koritom in stensko zaokrožnico </t>
  </si>
  <si>
    <t xml:space="preserve"> - Iveral d=18mm po izbiri projektanta, ABS obroba</t>
  </si>
  <si>
    <t>Izdelava, dobava in montaža pulta s spodnjimi omaricami, v postavki je zajeto:</t>
  </si>
  <si>
    <t>Izdelava in montaža bloka stenski omaric dimenzije (v x š x g )150 x 120 x 15 cm, omarice so dimenzije 30 x 24 x 15cm  . Omarica je sestavljena iz notranje police, vratnega krila in sistemske ključavnice. Omara je v celoti izdelana iz iverala v barvi lesenega in enobarvnega dekorja, ki ga na osnovi predloženih vzorcev izbere in potrdi projektant. Vsi robovi so obdelani z 2mm ABS trakom.</t>
  </si>
  <si>
    <t>Izdelava in dobava mize dimenzije 70x70cm z zaobljenimi robovi. Mizna plošča debeline 3cm,  pritrjena na nosilno konstrukcijo iz litega železa višine 72cm (kot npr. Calis 85-4)</t>
  </si>
  <si>
    <t>Izdelava in dobava mize dimenzije 120x60cm z zaobljenimi robovi. Mizna plošča debeline 3cm,  pritrjena na nosilno konstrukcijo iz litega železa višine 72cm (kot npr. Calis 85-4)</t>
  </si>
  <si>
    <t>Stenski fiksni obešalnik dim. 100x200 cm z ogledalom in s po 4 tipskimi obešali iz mat eloksiranega aluminija Ogledalo dim. 40/190cm mora biti varno  lepljeno na podlago in mora imeti brušene robove. Obešalnik je vijačen v steno. Element je izdelan iziverala v barvi  hrasta. Robovi so zaobljeni, obdelani z 2 mm ABS trakom.</t>
  </si>
  <si>
    <t xml:space="preserve">Miza stesnka zložljiva, dimenzije 60x60 cm fiksirana v steno. Mizna plošča iverokal, debeline 3 cm z zaobljenimi vogali, pritrjena na stensko oblogo 60x80cm preko fiksnega dela širine 10 cm in nasadili, ki omogočajo preklop delovne površine. Nosilni mehanizem zložljiv, pritrjen na stensko oblogo z ustreznimi nasadili, ki zagotavljajo varno uporabo in so primerni za predmetne objekte. </t>
  </si>
  <si>
    <t>Nočna omarica, velikosti (š x v x g)  35 x 75 v 45 cm. Element je izdelan iz iverala v barvi lesnega in enobarvnega dekorja, ki ga na osnovi predloženih vzorcev izbere in potrdi projektant.  Zgornja polica elementa debeline 3,6 cm je profilirana in ima navznoter umaknjen  barvni rob (ABS trak v izbrani barvi bivalne enote) . Element ima en predal, opremljene s kvalitetnim kovinskim izvlečnim okovjem (počasno zapiranje) ter spodnji del z eno polico in se zapira z vratnim krilom. Robovi so zaokroženi, obdelani z 2 mm ABS trakom. Vsi ročaji enaki - mat eloksirani aluminij - dolžina ročajev do 20 cm.  Omarica stoji na koleščkih.</t>
  </si>
  <si>
    <t>Tridelna garderobna omara velikosti (š x v x g) 130 x 240 x 50cm,TIP 1 ki je po horizontali deljena na predal višine 35cm, omaro višine 155cm in omarski nastavek višine 35cm, po vertikali pa na dva dela (2/3 in 1/3 širine) s stranicami, ki imajo po celotni višini srednjega dela omare in nastavka perforacijo za nastavljive police in namestitev droga za obešalnike. Spodnji del omare je sestavljen iz dveh predalov globine 40 cm opremljen s kvalitetnim kovinskim izvlečenim okovjem (počasno zapiranje). Srednji del omare, oziroma njen 1/3 del ima spodaj dva predala in zgoraj del s tremi policami ter zaprto z vratnim krilom. 2/3 del srednjega dela omare je sestavljen iz police v zgornjem delu in pod njo obešalnim drogom. Omarski nastavek je po širini razdeljen na 2/3 in 1/3 del. Vsaki del ima po eno nastavljivo polico. Omarski nastavki se zapirajo z enokrilnimi vrati. Omara stoji na kovinskih nastavljivih nogicah višine 10cm, na katere so na vseh vidnih površinah montirane snemljive maske, obdelane s kovinskim nerjavnim ali ALU eloksiranim nalimkom ter tlom prilegajočim prozornim PVC profilom (mokro čiščenje).Omara je v celoti izdelana iz iverala v barvi lesenega in enobarvnega dekorja, ki ga na osnovi predloženih vzorcev izbere in potrdi projektant. Vsi robovi so obdelani z 2mm ABS trakom. Uporabiti je potrebno kvalitetno pohištveno okovje, ki mora biti montirano v ojačani del korpusov in vrat. Vsa vrata so opremljena s ključavnicami in sistemskim ključem. Vsi ročaji so enaki iz mat eloksiranega aluminija dolžine do 20cm, oblikovani tako, da je onemogočeno zatikanje ali obešanje za obleko. Vsi uporabljeni materiali in zunanjosti morajo omogočati mokro čiščenje. V ceni so zajeti izdelava, dobava in montaža, ter vsi prenosi na gradbišču.</t>
  </si>
  <si>
    <t>Ponudniki si obvezno morajo ogledati objekt, kontrolirati dejanske mere na objektu ter preveriti in uskladiti predvideno opremo z dejansko izvedenimi detajli in instalacijami. Vsi deli opisanih pohištvenih elementov morajo biti izdelani  iz visokokvalitetnega materiala - oplemenitene iverne plošče (iveral) ustreznih debelin z lesnim oz. enobarvnim dekorjem z izbrano površinsko teksturo. Material in barve obvezno potrdi projektant in naročnik. Vsi elementi morajo imeti vse robove zaobljene. Pohištveno okovje mora biti kvalitetno, vodila morajo biti izdelana tako, da se z minimalnim dotikom vrnejo v zaprti položaj (slow motion). Vse kljuke in ročaji morajo biti mat eloksirane ALU izvedbe, odporni na vlago in tekočine, s katerimi prihajajo v stik in se morajo enostavno čistiti z vlažno krpo-minimalne dolžine 12cm. Vsi elementi so obvezno na nogicah, ki morajo biti kovinske izvedbe (inox ali praškasto barvane) z možnostjo regulacije višine in izdelane tako, da se nanje montirajo demontažne maske kot podstavek. Maske morajo imeti PVC prilegajoči profil tlom in morajo biti iz materiala, ki omogoča enostavno mokro čiščenje. Vse omare in nočne omarice so opremljene s ključavnicami in sistemskimi ključi. Vso pohištvo mora imeti funkcionalno odpiranje.</t>
  </si>
  <si>
    <t>SKUPAJ</t>
  </si>
  <si>
    <t>Cena/Enoto</t>
  </si>
  <si>
    <t>Količina</t>
  </si>
  <si>
    <t>Enota</t>
  </si>
  <si>
    <t>OPREMA</t>
  </si>
  <si>
    <t>Stenski fiksni obešalnik dim. 100/200 cm z ogledalom in s po 4 tipskimi obešali iz mat eloksiranega aluminija Ogledalo dim. 40/190cm mora biti varno  lepljeno na podlago in mora imeti brušene robove. Obešalnik je vijačen v steno. Element je izdelan iziverala v barvi  hrasta. Robovi so zaobljeni, obdelani z 2 mm ABS trakom.</t>
  </si>
  <si>
    <t>Tridelna garderobna omara velikosti (š x v x g) 90 x 240 x 50cm,TIP 2 ki je po horizontali deljena na predal višine 35cm, omaro višine 155cm in omarski nastavek višine 35cm, po vertikali pa na dva dela (2/3 in 1/3 širine) s stranicami, ki imajo po celotni višini srednjega dela omare in nastavka perforacijo za nastavljive police in namestitev droga za obešalnike. Spodnji del omare je sestavljen iz dveh predalov globine 40 cm opremljen s kvalitetnim kovinskim izvlečenim okovjem (počasno zapiranje). Srednji del omare, oziroma njen 1/3 del ima spodaj dva predala in zgoraj del s tremi policami ter zaprto z vratnim krilom. 2/3 del srednjega dela omare je sestavljen iz police v zgornjem delu in pod njo obešalnim drogom. Omarski nastavek je po širini razdeljen na 2/3 in 1/3 del. Vsaki del ima po eno nastavljivo polico. Omarski nastavki se zapirajo z enokrilnimi vrati. Omara stoji na kovinskih nastavljivih nogicah višine 10cm, na katere so na vseh vidnih površinah montirane snemljive maske, obdelane s kovinskim nerjavnim ali ALU eloksiranim nalimkom ter tlom prilegajočim prozornim PVC profilom (mokro čiščenje).Omara je v celoti izdelana iz iverala v barvi lesenega in enobarvnega dekorja, ki ga na osnovi predloženih vzorcev izbere in potrdi projektant. Vsi robovi so obdelani z 2mm ABS trakom. Uporabiti je potrebno kvalitetno pohištveno okovje, ki mora biti montirano v ojačani del korpusov in vrat. Vsa vrata so opremljena s ključavnicami in sistemskim ključem. Vsi ročaji so enaki iz mat eloksiranega aluminija dolžine do 20cm, oblikovani tako, da je onemogočeno zatikanje ali obešanje za obleko. Vsi uporabljeni materiali in zunanjosti morajo omogočati mokro čiščenje. V ceni so zajeti izdelava, dobava in montaža, ter vsi prenosi na gradbišču.</t>
  </si>
  <si>
    <t>REKAPITULACIJA</t>
  </si>
  <si>
    <t xml:space="preserve">1. </t>
  </si>
  <si>
    <t>OPREMA I. NADSTROPJE</t>
  </si>
  <si>
    <t>2.</t>
  </si>
  <si>
    <t>OPREMA II. NADSTROPJE</t>
  </si>
  <si>
    <t>Izdelava in dobava mize dimenzije 120*60 z zaobljenimi robovi. Mizna plošča debeline 3cm,  pritrjena na nosilno konstrukcijo iz litega železa višine 72cm (kot npr. Calis 85-4)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</si>
</sst>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 &quot;€&quot;"/>
  </numFmts>
  <fonts count="9"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11"/>
      <name val="Calibri"/>
      <family val="2"/>
      <charset val="238"/>
      <scheme val="minor"/>
    </font>
    <font>
      <sz val="11"/>
      <color theme="1"/>
      <name val="Calibri"/>
      <family val="2"/>
    </font>
    <font>
      <b/>
      <sz val="18"/>
      <color rgb="FF000000"/>
      <name val="Calibri"/>
      <family val="2"/>
      <charset val="238"/>
    </font>
    <font>
      <b/>
      <sz val="11"/>
      <color rgb="FF000000"/>
      <name val="Calibri"/>
      <family val="2"/>
      <charset val="238"/>
    </font>
    <font>
      <b/>
      <sz val="11"/>
      <color theme="1"/>
      <name val="Calibri"/>
      <family val="2"/>
      <charset val="23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164" fontId="3" fillId="0" borderId="0" applyFont="0" applyFill="0" applyBorder="0" applyAlignment="0" applyProtection="0"/>
    <xf numFmtId="0" fontId="1" fillId="0" borderId="0"/>
  </cellStyleXfs>
  <cellXfs count="45">
    <xf numFmtId="0" fontId="0" fillId="0" borderId="0" xfId="0"/>
    <xf numFmtId="164" fontId="0" fillId="0" borderId="0" xfId="1" applyFont="1" applyAlignment="1"/>
    <xf numFmtId="0" fontId="0" fillId="0" borderId="0" xfId="0" applyAlignment="1"/>
    <xf numFmtId="164" fontId="2" fillId="0" borderId="0" xfId="1" applyFont="1" applyAlignment="1">
      <alignment horizontal="right"/>
    </xf>
    <xf numFmtId="164" fontId="0" fillId="0" borderId="0" xfId="1" applyFont="1"/>
    <xf numFmtId="164" fontId="0" fillId="0" borderId="0" xfId="1" applyFont="1" applyAlignment="1">
      <alignment horizontal="right"/>
    </xf>
    <xf numFmtId="0" fontId="0" fillId="0" borderId="0" xfId="0" applyAlignment="1">
      <alignment horizontal="right"/>
    </xf>
    <xf numFmtId="0" fontId="2" fillId="0" borderId="0" xfId="0" applyFont="1" applyAlignment="1">
      <alignment wrapText="1"/>
    </xf>
    <xf numFmtId="164" fontId="0" fillId="0" borderId="1" xfId="1" applyFont="1" applyBorder="1" applyAlignment="1">
      <alignment horizontal="right"/>
    </xf>
    <xf numFmtId="164" fontId="0" fillId="0" borderId="1" xfId="1" applyFont="1" applyBorder="1"/>
    <xf numFmtId="0" fontId="0" fillId="0" borderId="1" xfId="0" applyBorder="1" applyAlignment="1">
      <alignment horizontal="right"/>
    </xf>
    <xf numFmtId="0" fontId="0" fillId="0" borderId="1" xfId="0" applyBorder="1" applyAlignment="1">
      <alignment wrapText="1"/>
    </xf>
    <xf numFmtId="164" fontId="0" fillId="2" borderId="0" xfId="1" applyFont="1" applyFill="1" applyAlignment="1" applyProtection="1">
      <protection locked="0"/>
    </xf>
    <xf numFmtId="164" fontId="0" fillId="0" borderId="0" xfId="1" applyFont="1" applyFill="1" applyBorder="1" applyAlignment="1"/>
    <xf numFmtId="0" fontId="0" fillId="0" borderId="0" xfId="0" applyBorder="1" applyAlignment="1">
      <alignment vertical="top" wrapText="1"/>
    </xf>
    <xf numFmtId="0" fontId="0" fillId="0" borderId="0" xfId="0" applyFill="1" applyBorder="1" applyAlignment="1"/>
    <xf numFmtId="164" fontId="0" fillId="0" borderId="0" xfId="1" applyFont="1" applyAlignment="1"/>
    <xf numFmtId="164" fontId="0" fillId="2" borderId="0" xfId="1" applyFont="1" applyFill="1" applyAlignment="1" applyProtection="1">
      <protection locked="0"/>
    </xf>
    <xf numFmtId="0" fontId="0" fillId="3" borderId="0" xfId="0" applyFill="1" applyBorder="1" applyAlignment="1">
      <alignment vertical="top" wrapText="1"/>
    </xf>
    <xf numFmtId="0" fontId="4" fillId="0" borderId="0" xfId="0" applyNumberFormat="1" applyFont="1" applyFill="1" applyBorder="1" applyAlignment="1">
      <alignment vertical="top" wrapText="1"/>
    </xf>
    <xf numFmtId="0" fontId="0" fillId="0" borderId="0" xfId="0" applyAlignment="1">
      <alignment horizontal="center"/>
    </xf>
    <xf numFmtId="164" fontId="0" fillId="4" borderId="2" xfId="1" applyFont="1" applyFill="1" applyBorder="1" applyAlignment="1"/>
    <xf numFmtId="0" fontId="0" fillId="4" borderId="2" xfId="0" applyFill="1" applyBorder="1" applyAlignment="1"/>
    <xf numFmtId="0" fontId="5" fillId="0" borderId="0" xfId="0" applyFont="1" applyFill="1" applyBorder="1"/>
    <xf numFmtId="0" fontId="6" fillId="0" borderId="0" xfId="0" applyFont="1" applyFill="1" applyBorder="1"/>
    <xf numFmtId="0" fontId="8" fillId="0" borderId="0" xfId="0" applyFont="1" applyFill="1" applyBorder="1" applyAlignment="1">
      <alignment horizontal="center"/>
    </xf>
    <xf numFmtId="0" fontId="8" fillId="0" borderId="0" xfId="0" applyFont="1" applyFill="1" applyBorder="1"/>
    <xf numFmtId="165" fontId="5" fillId="0" borderId="0" xfId="1" applyNumberFormat="1" applyFont="1" applyFill="1" applyBorder="1"/>
    <xf numFmtId="165" fontId="7" fillId="0" borderId="0" xfId="1" applyNumberFormat="1" applyFont="1" applyFill="1" applyBorder="1"/>
    <xf numFmtId="165" fontId="8" fillId="0" borderId="0" xfId="1" applyNumberFormat="1" applyFont="1" applyFill="1" applyBorder="1"/>
    <xf numFmtId="165" fontId="0" fillId="0" borderId="0" xfId="0" applyNumberFormat="1"/>
    <xf numFmtId="164" fontId="0" fillId="0" borderId="0" xfId="1" applyFont="1" applyAlignment="1"/>
    <xf numFmtId="0" fontId="0" fillId="0" borderId="0" xfId="0" applyBorder="1" applyAlignment="1">
      <alignment horizontal="left" vertical="top" wrapText="1"/>
    </xf>
    <xf numFmtId="0" fontId="0" fillId="0" borderId="0" xfId="0" applyAlignment="1">
      <alignment horizontal="center"/>
    </xf>
    <xf numFmtId="164" fontId="0" fillId="0" borderId="0" xfId="1" applyFont="1" applyAlignment="1">
      <alignment horizontal="center"/>
    </xf>
    <xf numFmtId="164" fontId="0" fillId="2" borderId="0" xfId="1" applyFont="1" applyFill="1" applyAlignment="1" applyProtection="1">
      <alignment horizontal="center"/>
      <protection locked="0"/>
    </xf>
    <xf numFmtId="0" fontId="0" fillId="4" borderId="2" xfId="0" applyFill="1" applyBorder="1" applyAlignment="1">
      <alignment horizontal="center" wrapText="1"/>
    </xf>
    <xf numFmtId="0" fontId="0" fillId="0" borderId="0" xfId="0" applyBorder="1" applyAlignment="1">
      <alignment horizontal="left" vertical="center" wrapText="1"/>
    </xf>
    <xf numFmtId="0" fontId="1" fillId="3" borderId="0" xfId="2" applyFill="1" applyBorder="1" applyAlignment="1">
      <alignment horizontal="center"/>
    </xf>
    <xf numFmtId="164" fontId="0" fillId="2" borderId="0" xfId="1" applyFont="1" applyFill="1" applyAlignment="1" applyProtection="1">
      <protection locked="0"/>
    </xf>
    <xf numFmtId="0" fontId="7" fillId="0" borderId="3" xfId="0" applyFont="1" applyFill="1" applyBorder="1"/>
    <xf numFmtId="165" fontId="7" fillId="0" borderId="4" xfId="1" applyNumberFormat="1" applyFont="1" applyFill="1" applyBorder="1"/>
    <xf numFmtId="0" fontId="7" fillId="0" borderId="5" xfId="0" applyFont="1" applyFill="1" applyBorder="1" applyAlignment="1">
      <alignment horizontal="center"/>
    </xf>
    <xf numFmtId="0" fontId="7" fillId="0" borderId="5" xfId="0" applyFont="1" applyFill="1" applyBorder="1"/>
    <xf numFmtId="165" fontId="7" fillId="0" borderId="5" xfId="1" applyNumberFormat="1" applyFont="1" applyFill="1" applyBorder="1"/>
  </cellXfs>
  <cellStyles count="3">
    <cellStyle name="Navadno" xfId="0" builtinId="0"/>
    <cellStyle name="Navadno 16 2" xfId="2"/>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2"/>
  <sheetViews>
    <sheetView tabSelected="1" workbookViewId="0">
      <selection sqref="A1:XFD1048576"/>
    </sheetView>
  </sheetViews>
  <sheetFormatPr defaultRowHeight="14.4" x14ac:dyDescent="0.3"/>
  <cols>
    <col min="1" max="1" width="13.6640625" customWidth="1"/>
    <col min="2" max="2" width="38.88671875" bestFit="1" customWidth="1"/>
    <col min="3" max="3" width="11.77734375" style="30" customWidth="1"/>
  </cols>
  <sheetData>
    <row r="1" spans="1:3" x14ac:dyDescent="0.3">
      <c r="A1" s="23"/>
      <c r="B1" s="23"/>
      <c r="C1" s="27"/>
    </row>
    <row r="2" spans="1:3" x14ac:dyDescent="0.3">
      <c r="A2" s="23"/>
      <c r="B2" s="23"/>
      <c r="C2" s="27"/>
    </row>
    <row r="3" spans="1:3" x14ac:dyDescent="0.3">
      <c r="A3" s="23"/>
      <c r="B3" s="23"/>
      <c r="C3" s="27"/>
    </row>
    <row r="4" spans="1:3" x14ac:dyDescent="0.3">
      <c r="A4" s="23"/>
      <c r="B4" s="23"/>
      <c r="C4" s="27"/>
    </row>
    <row r="5" spans="1:3" ht="23.4" x14ac:dyDescent="0.45">
      <c r="A5" s="23"/>
      <c r="B5" s="24" t="s">
        <v>42</v>
      </c>
      <c r="C5" s="27"/>
    </row>
    <row r="6" spans="1:3" x14ac:dyDescent="0.3">
      <c r="A6" s="23"/>
      <c r="B6" s="23"/>
      <c r="C6" s="27"/>
    </row>
    <row r="7" spans="1:3" x14ac:dyDescent="0.3">
      <c r="A7" s="42" t="s">
        <v>43</v>
      </c>
      <c r="B7" s="43" t="s">
        <v>44</v>
      </c>
      <c r="C7" s="44">
        <f>' OPREMA I. NAD'!F41</f>
        <v>0</v>
      </c>
    </row>
    <row r="8" spans="1:3" x14ac:dyDescent="0.3">
      <c r="A8" s="25" t="s">
        <v>45</v>
      </c>
      <c r="B8" s="26" t="s">
        <v>46</v>
      </c>
      <c r="C8" s="29">
        <f>'OPREMA II. NAD'!F20</f>
        <v>0</v>
      </c>
    </row>
    <row r="9" spans="1:3" x14ac:dyDescent="0.3">
      <c r="A9" s="23"/>
      <c r="B9" s="23"/>
      <c r="C9" s="27"/>
    </row>
    <row r="10" spans="1:3" x14ac:dyDescent="0.3">
      <c r="A10" s="23"/>
      <c r="B10" s="23"/>
      <c r="C10" s="27"/>
    </row>
    <row r="11" spans="1:3" x14ac:dyDescent="0.3">
      <c r="A11" s="23"/>
      <c r="B11" s="40" t="s">
        <v>35</v>
      </c>
      <c r="C11" s="41">
        <f>SUM(C7:C8)</f>
        <v>0</v>
      </c>
    </row>
    <row r="12" spans="1:3" x14ac:dyDescent="0.3">
      <c r="A12" s="23"/>
      <c r="B12" s="23"/>
      <c r="C12" s="28"/>
    </row>
  </sheetData>
  <sheetProtection algorithmName="SHA-512" hashValue="niR5i9mMcaYwq2UBlDiB8aa3Ro5oHWv/qjkQ18+4aEQZ4yOQlucP6qORbxrZ9uvc9m3DMkWuHHfpKL2qD8l+vA==" saltValue="Hky4EE96KeF+xkx3m09Mq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0"/>
  <sheetViews>
    <sheetView view="pageBreakPreview" topLeftCell="A6" zoomScale="70" zoomScaleNormal="100" zoomScaleSheetLayoutView="70" workbookViewId="0">
      <selection activeCell="E7" sqref="E7:E8"/>
    </sheetView>
  </sheetViews>
  <sheetFormatPr defaultRowHeight="14.4" x14ac:dyDescent="0.3"/>
  <cols>
    <col min="1" max="1" width="3.5546875" customWidth="1"/>
    <col min="2" max="2" width="43.88671875" customWidth="1"/>
    <col min="3" max="3" width="7.33203125" customWidth="1"/>
    <col min="4" max="4" width="9.44140625" style="1" customWidth="1"/>
    <col min="5" max="5" width="13.6640625" style="1" customWidth="1"/>
    <col min="6" max="6" width="11.109375" style="1" customWidth="1"/>
  </cols>
  <sheetData>
    <row r="1" spans="1:6" x14ac:dyDescent="0.3">
      <c r="A1" s="36" t="s">
        <v>39</v>
      </c>
      <c r="B1" s="36"/>
      <c r="C1" s="22" t="s">
        <v>38</v>
      </c>
      <c r="D1" s="21" t="s">
        <v>37</v>
      </c>
      <c r="E1" s="21" t="s">
        <v>36</v>
      </c>
      <c r="F1" s="21" t="s">
        <v>35</v>
      </c>
    </row>
    <row r="3" spans="1:6" x14ac:dyDescent="0.3">
      <c r="A3" s="33"/>
      <c r="B3" s="37" t="s">
        <v>34</v>
      </c>
      <c r="C3" s="37"/>
      <c r="D3" s="37"/>
      <c r="E3" s="37"/>
    </row>
    <row r="4" spans="1:6" x14ac:dyDescent="0.3">
      <c r="A4" s="33"/>
      <c r="B4" s="37"/>
      <c r="C4" s="37"/>
      <c r="D4" s="37"/>
      <c r="E4" s="37"/>
    </row>
    <row r="5" spans="1:6" ht="269.25" customHeight="1" x14ac:dyDescent="0.3">
      <c r="A5" s="33"/>
      <c r="B5" s="37"/>
      <c r="C5" s="37"/>
      <c r="D5" s="37"/>
      <c r="E5" s="37"/>
    </row>
    <row r="7" spans="1:6" ht="409.6" customHeight="1" x14ac:dyDescent="0.3">
      <c r="A7" s="33">
        <v>1</v>
      </c>
      <c r="B7" s="32" t="s">
        <v>33</v>
      </c>
      <c r="C7" s="33" t="s">
        <v>1</v>
      </c>
      <c r="D7" s="31">
        <v>17</v>
      </c>
      <c r="E7" s="39"/>
      <c r="F7" s="31">
        <f>+E7*D7</f>
        <v>0</v>
      </c>
    </row>
    <row r="8" spans="1:6" ht="129" customHeight="1" x14ac:dyDescent="0.3">
      <c r="A8" s="33"/>
      <c r="B8" s="32"/>
      <c r="C8" s="33"/>
      <c r="D8" s="31"/>
      <c r="E8" s="39"/>
      <c r="F8" s="31"/>
    </row>
    <row r="9" spans="1:6" ht="409.6" customHeight="1" x14ac:dyDescent="0.3">
      <c r="A9" s="33">
        <v>2</v>
      </c>
      <c r="B9" s="32" t="s">
        <v>41</v>
      </c>
      <c r="C9" s="20"/>
      <c r="D9" s="34">
        <v>21</v>
      </c>
      <c r="E9" s="35"/>
      <c r="F9" s="34">
        <f>D9*E9</f>
        <v>0</v>
      </c>
    </row>
    <row r="10" spans="1:6" ht="136.19999999999999" customHeight="1" x14ac:dyDescent="0.3">
      <c r="A10" s="33"/>
      <c r="B10" s="32"/>
      <c r="C10" s="20" t="s">
        <v>1</v>
      </c>
      <c r="D10" s="34"/>
      <c r="E10" s="35"/>
      <c r="F10" s="34"/>
    </row>
    <row r="11" spans="1:6" ht="219.75" customHeight="1" x14ac:dyDescent="0.3">
      <c r="A11" s="2">
        <v>3</v>
      </c>
      <c r="B11" s="14" t="s">
        <v>32</v>
      </c>
      <c r="C11" s="2" t="s">
        <v>1</v>
      </c>
      <c r="D11" s="1">
        <v>32</v>
      </c>
      <c r="E11" s="12"/>
      <c r="F11" s="1">
        <f t="shared" ref="F11:F16" si="0">+E11*D11</f>
        <v>0</v>
      </c>
    </row>
    <row r="12" spans="1:6" ht="142.5" customHeight="1" x14ac:dyDescent="0.3">
      <c r="A12" s="2">
        <v>4</v>
      </c>
      <c r="B12" s="18" t="s">
        <v>31</v>
      </c>
      <c r="C12" s="2" t="s">
        <v>1</v>
      </c>
      <c r="D12" s="1">
        <v>23</v>
      </c>
      <c r="E12" s="12"/>
      <c r="F12" s="1">
        <f t="shared" si="0"/>
        <v>0</v>
      </c>
    </row>
    <row r="13" spans="1:6" ht="126" customHeight="1" x14ac:dyDescent="0.3">
      <c r="A13" s="2">
        <v>5</v>
      </c>
      <c r="B13" s="14" t="s">
        <v>30</v>
      </c>
      <c r="C13" s="2" t="s">
        <v>1</v>
      </c>
      <c r="D13" s="1">
        <v>23</v>
      </c>
      <c r="E13" s="12"/>
      <c r="F13" s="1">
        <f t="shared" si="0"/>
        <v>0</v>
      </c>
    </row>
    <row r="14" spans="1:6" ht="57.6" x14ac:dyDescent="0.3">
      <c r="A14" s="2">
        <v>6</v>
      </c>
      <c r="B14" s="19" t="s">
        <v>29</v>
      </c>
      <c r="C14" s="2" t="s">
        <v>1</v>
      </c>
      <c r="D14" s="1">
        <v>4</v>
      </c>
      <c r="E14" s="12"/>
      <c r="F14" s="1">
        <f t="shared" si="0"/>
        <v>0</v>
      </c>
    </row>
    <row r="15" spans="1:6" ht="57.6" x14ac:dyDescent="0.3">
      <c r="A15" s="2">
        <v>7</v>
      </c>
      <c r="B15" s="19" t="s">
        <v>28</v>
      </c>
      <c r="C15" s="2" t="s">
        <v>1</v>
      </c>
      <c r="D15" s="1">
        <v>3</v>
      </c>
      <c r="E15" s="12"/>
      <c r="F15" s="1">
        <f t="shared" si="0"/>
        <v>0</v>
      </c>
    </row>
    <row r="16" spans="1:6" ht="28.8" x14ac:dyDescent="0.3">
      <c r="A16" s="38">
        <v>9</v>
      </c>
      <c r="B16" s="18" t="s">
        <v>26</v>
      </c>
      <c r="C16" s="33" t="s">
        <v>4</v>
      </c>
      <c r="D16" s="31">
        <v>2</v>
      </c>
      <c r="E16" s="39"/>
      <c r="F16" s="31">
        <f t="shared" si="0"/>
        <v>0</v>
      </c>
    </row>
    <row r="17" spans="1:6" x14ac:dyDescent="0.3">
      <c r="A17" s="38"/>
      <c r="B17" s="18" t="s">
        <v>25</v>
      </c>
      <c r="C17" s="33"/>
      <c r="D17" s="31"/>
      <c r="E17" s="39"/>
      <c r="F17" s="31"/>
    </row>
    <row r="18" spans="1:6" ht="28.8" x14ac:dyDescent="0.3">
      <c r="A18" s="38"/>
      <c r="B18" s="18" t="s">
        <v>24</v>
      </c>
      <c r="C18" s="33"/>
      <c r="D18" s="31"/>
      <c r="E18" s="39"/>
      <c r="F18" s="31"/>
    </row>
    <row r="19" spans="1:6" x14ac:dyDescent="0.3">
      <c r="A19" s="38"/>
      <c r="B19" s="18" t="s">
        <v>23</v>
      </c>
      <c r="C19" s="33"/>
      <c r="D19" s="31"/>
      <c r="E19" s="39"/>
      <c r="F19" s="31"/>
    </row>
    <row r="20" spans="1:6" x14ac:dyDescent="0.3">
      <c r="A20" s="38"/>
      <c r="B20" s="18" t="s">
        <v>22</v>
      </c>
      <c r="C20" s="33"/>
      <c r="D20" s="31"/>
      <c r="E20" s="39"/>
      <c r="F20" s="31"/>
    </row>
    <row r="21" spans="1:6" ht="28.8" x14ac:dyDescent="0.3">
      <c r="A21" s="38"/>
      <c r="B21" s="18" t="s">
        <v>21</v>
      </c>
      <c r="C21" s="33"/>
      <c r="D21" s="31"/>
      <c r="E21" s="39"/>
      <c r="F21" s="31"/>
    </row>
    <row r="22" spans="1:6" ht="28.8" x14ac:dyDescent="0.3">
      <c r="A22" s="38"/>
      <c r="B22" s="18" t="s">
        <v>20</v>
      </c>
      <c r="C22" s="33"/>
      <c r="D22" s="31"/>
      <c r="E22" s="39"/>
      <c r="F22" s="31"/>
    </row>
    <row r="23" spans="1:6" ht="28.8" x14ac:dyDescent="0.3">
      <c r="A23" s="38"/>
      <c r="B23" s="18" t="s">
        <v>19</v>
      </c>
      <c r="C23" s="33"/>
      <c r="D23" s="31"/>
      <c r="E23" s="39"/>
      <c r="F23" s="31"/>
    </row>
    <row r="24" spans="1:6" ht="43.2" x14ac:dyDescent="0.3">
      <c r="A24" s="38"/>
      <c r="B24" s="18" t="s">
        <v>18</v>
      </c>
      <c r="C24" s="33"/>
      <c r="D24" s="31"/>
      <c r="E24" s="39"/>
      <c r="F24" s="31"/>
    </row>
    <row r="25" spans="1:6" x14ac:dyDescent="0.3">
      <c r="A25" s="38"/>
      <c r="B25" s="18" t="s">
        <v>17</v>
      </c>
      <c r="C25" s="33"/>
      <c r="D25" s="31"/>
      <c r="E25" s="39"/>
      <c r="F25" s="31"/>
    </row>
    <row r="26" spans="1:6" ht="43.2" x14ac:dyDescent="0.3">
      <c r="A26" s="38"/>
      <c r="B26" s="18" t="s">
        <v>16</v>
      </c>
      <c r="C26" s="33"/>
      <c r="D26" s="31"/>
      <c r="E26" s="39"/>
      <c r="F26" s="31"/>
    </row>
    <row r="27" spans="1:6" ht="28.8" x14ac:dyDescent="0.3">
      <c r="A27" s="38"/>
      <c r="B27" s="18" t="s">
        <v>15</v>
      </c>
      <c r="C27" s="33"/>
      <c r="D27" s="31"/>
      <c r="E27" s="39"/>
      <c r="F27" s="31"/>
    </row>
    <row r="28" spans="1:6" ht="28.8" x14ac:dyDescent="0.3">
      <c r="A28" s="38"/>
      <c r="B28" s="18" t="s">
        <v>14</v>
      </c>
      <c r="C28" s="33"/>
      <c r="D28" s="31"/>
      <c r="E28" s="39"/>
      <c r="F28" s="31"/>
    </row>
    <row r="29" spans="1:6" ht="28.8" x14ac:dyDescent="0.3">
      <c r="A29" s="38"/>
      <c r="B29" s="18" t="s">
        <v>13</v>
      </c>
      <c r="C29" s="33"/>
      <c r="D29" s="31"/>
      <c r="E29" s="39"/>
      <c r="F29" s="31"/>
    </row>
    <row r="30" spans="1:6" ht="48.6" customHeight="1" x14ac:dyDescent="0.3">
      <c r="A30" s="38"/>
      <c r="B30" s="18" t="s">
        <v>12</v>
      </c>
      <c r="C30" s="33"/>
      <c r="D30" s="31"/>
      <c r="E30" s="39"/>
      <c r="F30" s="31"/>
    </row>
    <row r="31" spans="1:6" ht="43.5" customHeight="1" x14ac:dyDescent="0.3">
      <c r="A31" s="15">
        <v>10</v>
      </c>
      <c r="B31" s="14" t="s">
        <v>11</v>
      </c>
      <c r="C31" s="2" t="s">
        <v>1</v>
      </c>
      <c r="D31" s="13">
        <v>53</v>
      </c>
      <c r="E31" s="12"/>
      <c r="F31" s="1">
        <f t="shared" ref="F31:F39" si="1">+E31*D31</f>
        <v>0</v>
      </c>
    </row>
    <row r="32" spans="1:6" ht="86.4" customHeight="1" x14ac:dyDescent="0.3">
      <c r="A32" s="15">
        <v>11</v>
      </c>
      <c r="B32" s="14" t="s">
        <v>10</v>
      </c>
      <c r="C32" s="2" t="s">
        <v>1</v>
      </c>
      <c r="D32" s="13">
        <v>5</v>
      </c>
      <c r="E32" s="12"/>
      <c r="F32" s="1">
        <f t="shared" si="1"/>
        <v>0</v>
      </c>
    </row>
    <row r="33" spans="1:6" ht="76.2" customHeight="1" x14ac:dyDescent="0.3">
      <c r="A33" s="15">
        <v>12</v>
      </c>
      <c r="B33" s="14" t="s">
        <v>9</v>
      </c>
      <c r="C33" s="2" t="s">
        <v>1</v>
      </c>
      <c r="D33" s="13">
        <v>7</v>
      </c>
      <c r="E33" s="12"/>
      <c r="F33" s="1">
        <f t="shared" si="1"/>
        <v>0</v>
      </c>
    </row>
    <row r="34" spans="1:6" ht="120.6" customHeight="1" x14ac:dyDescent="0.3">
      <c r="A34" s="15">
        <v>13</v>
      </c>
      <c r="B34" s="14" t="s">
        <v>8</v>
      </c>
      <c r="C34" s="2" t="s">
        <v>1</v>
      </c>
      <c r="D34" s="13">
        <v>17</v>
      </c>
      <c r="E34" s="12"/>
      <c r="F34" s="1">
        <f t="shared" si="1"/>
        <v>0</v>
      </c>
    </row>
    <row r="35" spans="1:6" ht="76.2" customHeight="1" x14ac:dyDescent="0.3">
      <c r="A35" s="15">
        <v>14</v>
      </c>
      <c r="B35" s="14" t="s">
        <v>7</v>
      </c>
      <c r="C35" s="2" t="s">
        <v>1</v>
      </c>
      <c r="D35" s="13">
        <v>2</v>
      </c>
      <c r="E35" s="12"/>
      <c r="F35" s="1">
        <f t="shared" si="1"/>
        <v>0</v>
      </c>
    </row>
    <row r="36" spans="1:6" ht="76.2" customHeight="1" x14ac:dyDescent="0.3">
      <c r="A36" s="15">
        <v>15</v>
      </c>
      <c r="B36" s="14" t="s">
        <v>6</v>
      </c>
      <c r="C36" s="2" t="s">
        <v>1</v>
      </c>
      <c r="D36" s="13">
        <v>2</v>
      </c>
      <c r="E36" s="12"/>
      <c r="F36" s="1">
        <f t="shared" si="1"/>
        <v>0</v>
      </c>
    </row>
    <row r="37" spans="1:6" ht="76.2" customHeight="1" x14ac:dyDescent="0.3">
      <c r="A37" s="15">
        <v>16</v>
      </c>
      <c r="B37" s="14" t="s">
        <v>5</v>
      </c>
      <c r="C37" s="2" t="s">
        <v>4</v>
      </c>
      <c r="D37" s="13">
        <v>1</v>
      </c>
      <c r="E37" s="12"/>
      <c r="F37" s="1">
        <f t="shared" si="1"/>
        <v>0</v>
      </c>
    </row>
    <row r="38" spans="1:6" ht="28.8" x14ac:dyDescent="0.3">
      <c r="A38" s="15">
        <v>17</v>
      </c>
      <c r="B38" s="14" t="s">
        <v>3</v>
      </c>
      <c r="C38" s="2" t="s">
        <v>1</v>
      </c>
      <c r="D38" s="13">
        <v>1</v>
      </c>
      <c r="E38" s="12"/>
      <c r="F38" s="1">
        <f t="shared" si="1"/>
        <v>0</v>
      </c>
    </row>
    <row r="39" spans="1:6" ht="139.80000000000001" customHeight="1" x14ac:dyDescent="0.3">
      <c r="A39" s="15">
        <v>18</v>
      </c>
      <c r="B39" s="14" t="s">
        <v>2</v>
      </c>
      <c r="C39" s="2" t="s">
        <v>1</v>
      </c>
      <c r="D39" s="13">
        <v>14</v>
      </c>
      <c r="E39" s="12"/>
      <c r="F39" s="1">
        <f t="shared" si="1"/>
        <v>0</v>
      </c>
    </row>
    <row r="40" spans="1:6" ht="15" thickBot="1" x14ac:dyDescent="0.35">
      <c r="A40" s="10"/>
      <c r="B40" s="11"/>
      <c r="C40" s="10"/>
      <c r="D40" s="8"/>
      <c r="E40" s="9"/>
      <c r="F40" s="8"/>
    </row>
    <row r="41" spans="1:6" ht="15" thickTop="1" x14ac:dyDescent="0.3">
      <c r="A41" s="6"/>
      <c r="B41" s="7" t="s">
        <v>0</v>
      </c>
      <c r="C41" s="6"/>
      <c r="D41" s="5"/>
      <c r="E41" s="4"/>
      <c r="F41" s="3">
        <f>+SUM(F6:F39)</f>
        <v>0</v>
      </c>
    </row>
    <row r="42" spans="1:6" x14ac:dyDescent="0.3">
      <c r="A42" s="2"/>
      <c r="B42" s="2"/>
      <c r="C42" s="2"/>
    </row>
    <row r="43" spans="1:6" x14ac:dyDescent="0.3">
      <c r="A43" s="2"/>
      <c r="B43" s="2"/>
      <c r="C43" s="2"/>
    </row>
    <row r="44" spans="1:6" x14ac:dyDescent="0.3">
      <c r="A44" s="2"/>
      <c r="B44" s="2"/>
      <c r="C44" s="2"/>
    </row>
    <row r="45" spans="1:6" x14ac:dyDescent="0.3">
      <c r="A45" s="2"/>
      <c r="B45" s="2"/>
      <c r="C45" s="2"/>
    </row>
    <row r="46" spans="1:6" x14ac:dyDescent="0.3">
      <c r="A46" s="2"/>
      <c r="B46" s="2"/>
      <c r="C46" s="2"/>
    </row>
    <row r="47" spans="1:6" x14ac:dyDescent="0.3">
      <c r="A47" s="2"/>
      <c r="B47" s="2"/>
      <c r="C47" s="2"/>
    </row>
    <row r="48" spans="1:6" x14ac:dyDescent="0.3">
      <c r="A48" s="2"/>
      <c r="B48" s="2"/>
      <c r="C48" s="2"/>
    </row>
    <row r="49" spans="1:3" x14ac:dyDescent="0.3">
      <c r="A49" s="2"/>
      <c r="B49" s="2"/>
      <c r="C49" s="2"/>
    </row>
    <row r="50" spans="1:3" x14ac:dyDescent="0.3">
      <c r="A50" s="2"/>
      <c r="B50" s="2"/>
      <c r="C50" s="2"/>
    </row>
  </sheetData>
  <sheetProtection algorithmName="SHA-512" hashValue="xz3dgxfKudJiCrMtR4I8LNodhQRFhUIdMZtT3c37dPOiIE5+00eGvKh5n7TXxf4yNtCJNwiwAymZE60516/SdA==" saltValue="a5yUzELJGrkbH7iCHFNbcg==" spinCount="100000" sheet="1" selectLockedCells="1"/>
  <mergeCells count="19">
    <mergeCell ref="A1:B1"/>
    <mergeCell ref="A3:A5"/>
    <mergeCell ref="B3:E5"/>
    <mergeCell ref="A16:A30"/>
    <mergeCell ref="C16:C30"/>
    <mergeCell ref="E7:E8"/>
    <mergeCell ref="E16:E30"/>
    <mergeCell ref="B7:B8"/>
    <mergeCell ref="A7:A8"/>
    <mergeCell ref="C7:C8"/>
    <mergeCell ref="D7:D8"/>
    <mergeCell ref="B9:B10"/>
    <mergeCell ref="A9:A10"/>
    <mergeCell ref="F16:F30"/>
    <mergeCell ref="F7:F8"/>
    <mergeCell ref="D9:D10"/>
    <mergeCell ref="E9:E10"/>
    <mergeCell ref="F9:F10"/>
    <mergeCell ref="D16:D3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9"/>
  <sheetViews>
    <sheetView view="pageBreakPreview" zoomScale="70" zoomScaleNormal="100" zoomScaleSheetLayoutView="70" workbookViewId="0">
      <selection sqref="A1:XFD1048576"/>
    </sheetView>
  </sheetViews>
  <sheetFormatPr defaultRowHeight="14.4" x14ac:dyDescent="0.3"/>
  <cols>
    <col min="1" max="1" width="3.5546875" customWidth="1"/>
    <col min="2" max="2" width="43.88671875" customWidth="1"/>
    <col min="3" max="3" width="7.33203125" customWidth="1"/>
    <col min="4" max="4" width="9.44140625" style="1" customWidth="1"/>
    <col min="5" max="5" width="13.6640625" style="1" customWidth="1"/>
    <col min="6" max="6" width="11.109375" style="1" customWidth="1"/>
  </cols>
  <sheetData>
    <row r="1" spans="1:6" x14ac:dyDescent="0.3">
      <c r="A1" s="36" t="s">
        <v>39</v>
      </c>
      <c r="B1" s="36"/>
      <c r="C1" s="22" t="s">
        <v>38</v>
      </c>
      <c r="D1" s="21" t="s">
        <v>37</v>
      </c>
      <c r="E1" s="21" t="s">
        <v>36</v>
      </c>
      <c r="F1" s="21" t="s">
        <v>35</v>
      </c>
    </row>
    <row r="3" spans="1:6" x14ac:dyDescent="0.3">
      <c r="A3" s="33"/>
      <c r="B3" s="37" t="s">
        <v>34</v>
      </c>
      <c r="C3" s="37"/>
      <c r="D3" s="37"/>
      <c r="E3" s="37"/>
    </row>
    <row r="4" spans="1:6" x14ac:dyDescent="0.3">
      <c r="A4" s="33"/>
      <c r="B4" s="37"/>
      <c r="C4" s="37"/>
      <c r="D4" s="37"/>
      <c r="E4" s="37"/>
    </row>
    <row r="5" spans="1:6" ht="269.25" customHeight="1" x14ac:dyDescent="0.3">
      <c r="A5" s="33"/>
      <c r="B5" s="37"/>
      <c r="C5" s="37"/>
      <c r="D5" s="37"/>
      <c r="E5" s="37"/>
    </row>
    <row r="7" spans="1:6" ht="409.6" customHeight="1" x14ac:dyDescent="0.3">
      <c r="A7" s="33">
        <v>1</v>
      </c>
      <c r="B7" s="32" t="s">
        <v>33</v>
      </c>
      <c r="C7" s="33" t="s">
        <v>1</v>
      </c>
      <c r="D7" s="31">
        <v>19</v>
      </c>
      <c r="E7" s="39"/>
      <c r="F7" s="31">
        <f>+E7*D7</f>
        <v>0</v>
      </c>
    </row>
    <row r="8" spans="1:6" ht="129" customHeight="1" x14ac:dyDescent="0.3">
      <c r="A8" s="33"/>
      <c r="B8" s="32"/>
      <c r="C8" s="33"/>
      <c r="D8" s="31"/>
      <c r="E8" s="39"/>
      <c r="F8" s="31"/>
    </row>
    <row r="9" spans="1:6" ht="409.6" customHeight="1" x14ac:dyDescent="0.3">
      <c r="A9" s="20"/>
      <c r="B9" s="32" t="s">
        <v>41</v>
      </c>
      <c r="C9" s="20"/>
      <c r="D9" s="34">
        <v>16</v>
      </c>
      <c r="E9" s="35"/>
      <c r="F9" s="34">
        <f>D9*E9</f>
        <v>0</v>
      </c>
    </row>
    <row r="10" spans="1:6" ht="136.19999999999999" customHeight="1" x14ac:dyDescent="0.3">
      <c r="A10" s="20"/>
      <c r="B10" s="32"/>
      <c r="C10" s="20" t="s">
        <v>1</v>
      </c>
      <c r="D10" s="34"/>
      <c r="E10" s="35"/>
      <c r="F10" s="34"/>
    </row>
    <row r="11" spans="1:6" ht="219.75" customHeight="1" x14ac:dyDescent="0.3">
      <c r="A11" s="2">
        <v>2</v>
      </c>
      <c r="B11" s="14" t="s">
        <v>32</v>
      </c>
      <c r="C11" s="2" t="s">
        <v>1</v>
      </c>
      <c r="D11" s="1">
        <v>36</v>
      </c>
      <c r="E11" s="12"/>
      <c r="F11" s="1">
        <f t="shared" ref="F11:F17" si="0">+E11*D11</f>
        <v>0</v>
      </c>
    </row>
    <row r="12" spans="1:6" ht="142.5" customHeight="1" x14ac:dyDescent="0.3">
      <c r="A12" s="2">
        <v>3</v>
      </c>
      <c r="B12" s="18" t="s">
        <v>31</v>
      </c>
      <c r="C12" s="2" t="s">
        <v>1</v>
      </c>
      <c r="D12" s="1">
        <v>23</v>
      </c>
      <c r="E12" s="12"/>
      <c r="F12" s="1">
        <f t="shared" si="0"/>
        <v>0</v>
      </c>
    </row>
    <row r="13" spans="1:6" ht="126" customHeight="1" x14ac:dyDescent="0.3">
      <c r="A13" s="2">
        <v>4</v>
      </c>
      <c r="B13" s="14" t="s">
        <v>40</v>
      </c>
      <c r="C13" s="2" t="s">
        <v>1</v>
      </c>
      <c r="D13" s="1">
        <v>23</v>
      </c>
      <c r="E13" s="12"/>
      <c r="F13" s="1">
        <f t="shared" si="0"/>
        <v>0</v>
      </c>
    </row>
    <row r="14" spans="1:6" ht="57.6" x14ac:dyDescent="0.3">
      <c r="A14" s="2">
        <v>5</v>
      </c>
      <c r="B14" s="19" t="s">
        <v>47</v>
      </c>
      <c r="C14" s="2" t="s">
        <v>1</v>
      </c>
      <c r="D14" s="1">
        <v>6</v>
      </c>
      <c r="E14" s="12"/>
      <c r="F14" s="1">
        <f t="shared" si="0"/>
        <v>0</v>
      </c>
    </row>
    <row r="15" spans="1:6" ht="163.5" customHeight="1" x14ac:dyDescent="0.3">
      <c r="A15" s="2">
        <v>6</v>
      </c>
      <c r="B15" s="14" t="s">
        <v>27</v>
      </c>
      <c r="C15" s="2" t="s">
        <v>4</v>
      </c>
      <c r="D15" s="1">
        <v>1</v>
      </c>
      <c r="E15" s="12"/>
      <c r="F15" s="1">
        <f t="shared" si="0"/>
        <v>0</v>
      </c>
    </row>
    <row r="16" spans="1:6" ht="57.6" x14ac:dyDescent="0.3">
      <c r="A16" s="2">
        <v>7</v>
      </c>
      <c r="B16" s="19" t="s">
        <v>29</v>
      </c>
      <c r="C16" s="2" t="s">
        <v>1</v>
      </c>
      <c r="D16" s="16">
        <v>6</v>
      </c>
      <c r="E16" s="17"/>
      <c r="F16" s="16">
        <f t="shared" si="0"/>
        <v>0</v>
      </c>
    </row>
    <row r="17" spans="1:6" ht="163.5" customHeight="1" x14ac:dyDescent="0.3">
      <c r="A17" s="2">
        <v>8</v>
      </c>
      <c r="B17" s="14" t="s">
        <v>2</v>
      </c>
      <c r="C17" s="2" t="s">
        <v>4</v>
      </c>
      <c r="D17" s="16">
        <v>9</v>
      </c>
      <c r="E17" s="17"/>
      <c r="F17" s="16">
        <f t="shared" si="0"/>
        <v>0</v>
      </c>
    </row>
    <row r="18" spans="1:6" ht="43.5" customHeight="1" x14ac:dyDescent="0.3">
      <c r="A18" s="15">
        <v>9</v>
      </c>
      <c r="B18" s="14" t="s">
        <v>11</v>
      </c>
      <c r="C18" s="2" t="s">
        <v>1</v>
      </c>
      <c r="D18" s="13">
        <v>60</v>
      </c>
      <c r="E18" s="12"/>
      <c r="F18" s="1">
        <f>+E18*D18</f>
        <v>0</v>
      </c>
    </row>
    <row r="19" spans="1:6" ht="15" thickBot="1" x14ac:dyDescent="0.35">
      <c r="A19" s="10"/>
      <c r="B19" s="11"/>
      <c r="C19" s="10"/>
      <c r="D19" s="8"/>
      <c r="E19" s="9"/>
      <c r="F19" s="8"/>
    </row>
    <row r="20" spans="1:6" ht="15" thickTop="1" x14ac:dyDescent="0.3">
      <c r="A20" s="6"/>
      <c r="B20" s="7" t="s">
        <v>0</v>
      </c>
      <c r="C20" s="6"/>
      <c r="D20" s="5"/>
      <c r="E20" s="4"/>
      <c r="F20" s="3">
        <f>+SUM(F6:F18)</f>
        <v>0</v>
      </c>
    </row>
    <row r="21" spans="1:6" x14ac:dyDescent="0.3">
      <c r="A21" s="2"/>
      <c r="B21" s="2"/>
      <c r="C21" s="2"/>
    </row>
    <row r="22" spans="1:6" x14ac:dyDescent="0.3">
      <c r="A22" s="2"/>
      <c r="B22" s="2"/>
      <c r="C22" s="2"/>
    </row>
    <row r="23" spans="1:6" x14ac:dyDescent="0.3">
      <c r="A23" s="2"/>
      <c r="B23" s="2"/>
      <c r="C23" s="2"/>
    </row>
    <row r="24" spans="1:6" x14ac:dyDescent="0.3">
      <c r="A24" s="2"/>
      <c r="B24" s="2"/>
      <c r="C24" s="2"/>
    </row>
    <row r="25" spans="1:6" x14ac:dyDescent="0.3">
      <c r="A25" s="2"/>
      <c r="B25" s="2"/>
      <c r="C25" s="2"/>
    </row>
    <row r="26" spans="1:6" x14ac:dyDescent="0.3">
      <c r="A26" s="2"/>
      <c r="B26" s="2"/>
      <c r="C26" s="2"/>
    </row>
    <row r="27" spans="1:6" x14ac:dyDescent="0.3">
      <c r="A27" s="2"/>
      <c r="B27" s="2"/>
      <c r="C27" s="2"/>
    </row>
    <row r="28" spans="1:6" x14ac:dyDescent="0.3">
      <c r="A28" s="2"/>
      <c r="B28" s="2"/>
      <c r="C28" s="2"/>
    </row>
    <row r="29" spans="1:6" x14ac:dyDescent="0.3">
      <c r="A29" s="2"/>
      <c r="B29" s="2"/>
      <c r="C29" s="2"/>
    </row>
  </sheetData>
  <sheetProtection algorithmName="SHA-512" hashValue="6cwvvdYB8E4D7sIVe5YSpv6A59EzyJDkW2P2M+UiQLbEvfL3CLMUATM2eP1BC6UodZBP4wXPpRBowwIxLK/CEw==" saltValue="5hL9nhlogRb9iEx/b3poSA==" spinCount="100000" sheet="1" objects="1" scenarios="1"/>
  <mergeCells count="13">
    <mergeCell ref="F7:F8"/>
    <mergeCell ref="D9:D10"/>
    <mergeCell ref="E9:E10"/>
    <mergeCell ref="F9:F10"/>
    <mergeCell ref="D7:D8"/>
    <mergeCell ref="B9:B10"/>
    <mergeCell ref="A1:B1"/>
    <mergeCell ref="A3:A5"/>
    <mergeCell ref="B3:E5"/>
    <mergeCell ref="E7:E8"/>
    <mergeCell ref="B7:B8"/>
    <mergeCell ref="A7:A8"/>
    <mergeCell ref="C7: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REKAPITULACIJA</vt:lpstr>
      <vt:lpstr> OPREMA I. NAD</vt:lpstr>
      <vt:lpstr>OPREMA II. NAD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Kosta</dc:creator>
  <cp:lastModifiedBy>Kosta</cp:lastModifiedBy>
  <dcterms:created xsi:type="dcterms:W3CDTF">2022-01-12T12:44:23Z</dcterms:created>
  <dcterms:modified xsi:type="dcterms:W3CDTF">2022-01-12T18:30:22Z</dcterms:modified>
</cp:coreProperties>
</file>