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ebData\Kosta\Eurotehnik Kosta\dom starejših bežigrad\V. nadstropje\Projekti\V nadstropje\V. nadstropje, dokuemntacija za razpis\GOI\popis del\"/>
    </mc:Choice>
  </mc:AlternateContent>
  <bookViews>
    <workbookView xWindow="-120" yWindow="-120" windowWidth="29040" windowHeight="17640" firstSheet="1" activeTab="5"/>
  </bookViews>
  <sheets>
    <sheet name="Prve strani" sheetId="53" r:id="rId1"/>
    <sheet name="Navodila za oddajo popisov" sheetId="54" r:id="rId2"/>
    <sheet name="Rekapitulacija stroškov" sheetId="55" r:id="rId3"/>
    <sheet name="Radiatorsko ogrevanje" sheetId="79" r:id="rId4"/>
    <sheet name="Vodovod in kanalizacija" sheetId="75" r:id="rId5"/>
    <sheet name="Hlajenje" sheetId="83" r:id="rId6"/>
    <sheet name="N Plinska instalacija" sheetId="82" state="hidden" r:id="rId7"/>
  </sheets>
  <definedNames>
    <definedName name="_xlnm.Print_Area" localSheetId="1">'Navodila za oddajo popisov'!$A$1:$I$42</definedName>
  </definedNames>
  <calcPr calcId="162913"/>
</workbook>
</file>

<file path=xl/calcChain.xml><?xml version="1.0" encoding="utf-8"?>
<calcChain xmlns="http://schemas.openxmlformats.org/spreadsheetml/2006/main">
  <c r="F89" i="75" l="1"/>
  <c r="F127" i="75"/>
  <c r="F74" i="82" l="1"/>
  <c r="F72" i="82"/>
  <c r="F70" i="82"/>
  <c r="F68" i="82"/>
  <c r="F66" i="82"/>
  <c r="F64" i="82"/>
  <c r="F62" i="82"/>
  <c r="F59" i="82"/>
  <c r="F55" i="82"/>
  <c r="F51" i="82"/>
  <c r="F38" i="82"/>
  <c r="F25" i="82"/>
  <c r="F20" i="82"/>
  <c r="F19" i="82"/>
  <c r="F14" i="82"/>
  <c r="F13" i="82"/>
  <c r="F78" i="83"/>
  <c r="F76" i="83"/>
  <c r="F81" i="83" s="1"/>
  <c r="F74" i="83"/>
  <c r="F72" i="83"/>
  <c r="F70" i="83"/>
  <c r="F68" i="83"/>
  <c r="F66" i="83"/>
  <c r="F64" i="83"/>
  <c r="F63" i="83"/>
  <c r="F62" i="83"/>
  <c r="F61" i="83"/>
  <c r="F58" i="83"/>
  <c r="F55" i="83"/>
  <c r="F51" i="83"/>
  <c r="F37" i="83"/>
  <c r="F125" i="75"/>
  <c r="F123" i="75"/>
  <c r="F121" i="75"/>
  <c r="F119" i="75"/>
  <c r="F117" i="75"/>
  <c r="F115" i="75"/>
  <c r="F112" i="75"/>
  <c r="F109" i="75"/>
  <c r="F106" i="75"/>
  <c r="F100" i="75"/>
  <c r="F97" i="75"/>
  <c r="F96" i="75"/>
  <c r="F93" i="75"/>
  <c r="F92" i="75"/>
  <c r="F91" i="75"/>
  <c r="F90" i="75"/>
  <c r="F88" i="75"/>
  <c r="F87" i="75"/>
  <c r="F84" i="75"/>
  <c r="F81" i="75"/>
  <c r="F78" i="75"/>
  <c r="F73" i="75"/>
  <c r="F72" i="75"/>
  <c r="F71" i="75"/>
  <c r="F66" i="75"/>
  <c r="F65" i="75"/>
  <c r="F59" i="75"/>
  <c r="F58" i="75"/>
  <c r="F57" i="75"/>
  <c r="F52" i="75"/>
  <c r="F51" i="75"/>
  <c r="F50" i="75"/>
  <c r="F45" i="75"/>
  <c r="F42" i="75"/>
  <c r="F39" i="75"/>
  <c r="F34" i="75"/>
  <c r="F29" i="75"/>
  <c r="F23" i="75"/>
  <c r="F17" i="75"/>
  <c r="F12" i="75"/>
  <c r="F6" i="75"/>
  <c r="F55" i="79"/>
  <c r="F52" i="79"/>
  <c r="F49" i="79"/>
  <c r="F46" i="79"/>
  <c r="F43" i="79"/>
  <c r="F42" i="79"/>
  <c r="F39" i="79"/>
  <c r="F38" i="79"/>
  <c r="F33" i="79"/>
  <c r="F28" i="79"/>
  <c r="F27" i="79"/>
  <c r="F22" i="79"/>
  <c r="F21" i="79"/>
  <c r="F15" i="79"/>
  <c r="F14" i="79"/>
  <c r="F13" i="79"/>
  <c r="F12" i="79"/>
  <c r="F11" i="79"/>
  <c r="F10" i="79"/>
  <c r="F9" i="79"/>
  <c r="A5" i="79"/>
  <c r="F57" i="79" l="1"/>
  <c r="D12" i="55" s="1"/>
  <c r="E129" i="75"/>
  <c r="D14" i="55" s="1"/>
  <c r="D16" i="55"/>
  <c r="F81" i="82"/>
  <c r="E78" i="82"/>
  <c r="F78" i="82" s="1"/>
  <c r="E76" i="82"/>
  <c r="F76" i="82" s="1"/>
  <c r="D18" i="55" l="1"/>
  <c r="D27" i="55" s="1"/>
</calcChain>
</file>

<file path=xl/sharedStrings.xml><?xml version="1.0" encoding="utf-8"?>
<sst xmlns="http://schemas.openxmlformats.org/spreadsheetml/2006/main" count="437" uniqueCount="277">
  <si>
    <t>kos</t>
  </si>
  <si>
    <t>Enota</t>
  </si>
  <si>
    <t>Količina</t>
  </si>
  <si>
    <t>Cena</t>
  </si>
  <si>
    <t>Skupaj</t>
  </si>
  <si>
    <t>m</t>
  </si>
  <si>
    <t>SKUPAJ:</t>
  </si>
  <si>
    <t>kpl</t>
  </si>
  <si>
    <t>OPOMBA!</t>
  </si>
  <si>
    <t xml:space="preserve">Ponujeni proizvod/tip: </t>
  </si>
  <si>
    <t>Ponujeni proizvod/tip:</t>
  </si>
  <si>
    <t>Ø50</t>
  </si>
  <si>
    <t>Ø110</t>
  </si>
  <si>
    <t>Dobava in montaža nosilna konstrukcije za WC školjko, aktiviranje spredaj, za univerzalno vgradnjo, sestoječa iz: 
- jekleni okvir, površinko zaščiten s praškanjem in opleskan,
- predmontirani in izolirani splakovanik UP320 s sprožilnim mehanizmom,
- nastavljive nogice 0÷20 cm,
- priključek vode R 1/2" z integriranim kotnim ventilom in krmilnim kolesom
- Prazna cev za priključek vode
- 2 pritrdilna kotnika
- Odtočno koleno
- Set za zvočno izolacijo
- Zaščitni čepi
- Vgradna zaščita za servisno odprtino
- 2 navojni palici M12 za pritrditev keramike
- Priključna garnitura za WC, ø 90 mm
- WC odtočno koleno, PE-HD, ø 90 mm
- Prehodna spojka, PE-HD, ø 90/110 mm
- Pritrdilni material</t>
  </si>
  <si>
    <t xml:space="preserve">H=112-130 cm </t>
  </si>
  <si>
    <t>Dobava in montaža aktivirne tipke za dvokoličinsko splakovanje, za uporabo s splakovalnikom, za aktiviranje spredaj.</t>
  </si>
  <si>
    <t>Izdelava priključka za pomivalno korito in umivalnika skupaj s pritrdilnimi elementi, s tesnilnim, prehodnim in montažnim materialom, PVC odtočno cevjo začepljeno na koncu, kotnimi regulirnimi ventili DN 15, kompletno z montažnim, tesnilnim, pritrdilnim in povezovalnim materialom</t>
  </si>
  <si>
    <t>npr. kot UPONOR ali enakovredno, tip: MCL</t>
  </si>
  <si>
    <t>16x2</t>
  </si>
  <si>
    <t>20x2,25</t>
  </si>
  <si>
    <t xml:space="preserve"> SKUPAJ VODOVOD IN KANALIZACIJA:</t>
  </si>
  <si>
    <t>tip:</t>
  </si>
  <si>
    <t>ali enakovredno</t>
  </si>
  <si>
    <t>Izdelava priključka za pomivalni stroj, skupaj s pritrdilnimi elementi, s tesnilnim, prehodnim in montažnim materialom, PVC odtočno cevjo povezano na odtok korita ter začepljen na koncu, kompletno z montažnim, tesnilnim, pritrdilnim in povezovalnim materialom</t>
  </si>
  <si>
    <t>npr. kot GEBERIT ali enakovredno:</t>
  </si>
  <si>
    <t>Dobava in montaža PVC- kanalizacijske cevi in fazonski kosi in čistilnimi kosi , izpušnimi kapami, z obojkami  zatesnjene z gumijastimi tesnili (obročki, manšete), vključno z mazalnim sredstvom, namenjeni za priključke sanitarnih elementov vključno z vsem potrebnim pritrdilm im montažnim materialom.</t>
  </si>
  <si>
    <t>npr. kot ARGO, enakovredno, dim:</t>
  </si>
  <si>
    <t xml:space="preserve">Investitior: </t>
  </si>
  <si>
    <t>Objekt:</t>
  </si>
  <si>
    <t>STROJNIH INSTALACIJ IN STROJNE OPREME</t>
  </si>
  <si>
    <t xml:space="preserve">Vsebina: </t>
  </si>
  <si>
    <t>POPIS STROJNIH INSTALACIJ IN STROJNE OPREME</t>
  </si>
  <si>
    <t xml:space="preserve">Opomba: </t>
  </si>
  <si>
    <t>Opomba: CENE NE VKLJUČUJEJO DDV</t>
  </si>
  <si>
    <t>NAVODILA ZA ODDAJO STROJNIH INŠTALACIJ IN STROJNE OPREME</t>
  </si>
  <si>
    <t>Pri formuliranju enotnih cen in višine faktorja na urne postavke te ponudbe, mora ponudnik upoštevati naslednja dela:</t>
  </si>
  <si>
    <t/>
  </si>
  <si>
    <t/>
  </si>
  <si>
    <t/>
  </si>
  <si>
    <t/>
  </si>
  <si>
    <t/>
  </si>
  <si>
    <t/>
  </si>
  <si>
    <t/>
  </si>
  <si>
    <t/>
  </si>
  <si>
    <t/>
  </si>
  <si>
    <t/>
  </si>
  <si>
    <t/>
  </si>
  <si>
    <t/>
  </si>
  <si>
    <t/>
  </si>
  <si>
    <t/>
  </si>
  <si>
    <t/>
  </si>
  <si>
    <t/>
  </si>
  <si>
    <t/>
  </si>
  <si>
    <t/>
  </si>
  <si>
    <t/>
  </si>
  <si>
    <t/>
  </si>
  <si>
    <t/>
  </si>
  <si>
    <t/>
  </si>
  <si>
    <t/>
  </si>
  <si>
    <t/>
  </si>
  <si>
    <t/>
  </si>
  <si>
    <t/>
  </si>
  <si>
    <t/>
  </si>
  <si>
    <t/>
  </si>
  <si>
    <t/>
  </si>
  <si>
    <t>REKAPITULACIJA STROŠKOV - STROJNE INSTALACIJE</t>
  </si>
  <si>
    <t>npr. kot DOLOMITE ali enakovredno:</t>
  </si>
  <si>
    <t>Dobava in montaža stranišča  iz sanitarne keramike velikosti 35x50 cm, sestoječega se iz WC školjke normalne velikosti z zadnjim iztokom, konzolne izvedbe, skupaj z masivno sedežno desko s pokrovom, kompletno z montažnim in tesnilnim materialom.</t>
  </si>
  <si>
    <t>Razni reducirni, pritrdilni in izolacijski material ter ostali nepredvideni stroški.</t>
  </si>
  <si>
    <t>Pripravljalna in zaključna dela, tlačni preizkus omrežja, dezinficiranje instalacije in izpiranje.</t>
  </si>
  <si>
    <t>Izdelava PID projektne dokumentacije.</t>
  </si>
  <si>
    <t>Splošni, manipulativni, zavarovalni in transportni stroški. (ocena 5%)</t>
  </si>
  <si>
    <t xml:space="preserve"> e-mail : isp@isp.si, projektiva@isp.si  Internet : www.isp.si</t>
  </si>
  <si>
    <t>VODOVOD IN KANALIZACIJA</t>
  </si>
  <si>
    <t>Načrt:</t>
  </si>
  <si>
    <t>2. VODOVOD IN KANALIZACIJA</t>
  </si>
  <si>
    <t>Dobava in montaža termostatske glave z omejitvijo temperature, s položajem zaprto in protizmrzovanje, z zaskočnim priključkom in varovalom proti valdanizmu ter vsem potrebnimi priključnim in tesnilnim materialom za montažo.</t>
  </si>
  <si>
    <t>npr. kot DANFOSS ali enakovredno, tip: RA 2000</t>
  </si>
  <si>
    <t>1</t>
  </si>
  <si>
    <t>Dobava in montaža nerjavnih jeklenih cevi, ki morajo biti skladne z EN 10088 in DVGW GW 541 ter vseh potrebnih nerjavnih jeklenih fitingov, ki morajo biti skladni z EN 1057 in DVGW GW 392 ter imeti oznako GAS PN 5 GT/5. Spajanje nerjavnih jeklenih cevi mora biti izvedeno s hladnim stiskanjem, z uporabo originalnih elementov in orodij (VIEGA, GEBERIT), skladno z DVGW VP 614. Cevi se dobavijo z 5% dodatkom za razrez, skupaj z vsem tesnilnim in pritrdilnim materialom.</t>
  </si>
  <si>
    <t>npr. kot VIEGA ali enakovredno, dimenzije:</t>
  </si>
  <si>
    <t>INOX Ø22 (DN20)</t>
  </si>
  <si>
    <t>2</t>
  </si>
  <si>
    <t>Dobava in montaža plinske kroglične navojne pipe tlačne stopnje PN4 z izolirnim kosom, kovana st.52,3 bzw, kroglica izdelana iz medenine MS58, skupaj z tesnilom s navojnimi priključki  atestirana za uporabo zemljskega plina, opremljena z ročko za posluževanje ter s tesnilnim materialom, pritrdilnim in vijačnim materialom</t>
  </si>
  <si>
    <t>npr. kot RMA ali enakovredno, dimenzije:</t>
  </si>
  <si>
    <t xml:space="preserve">DN20 </t>
  </si>
  <si>
    <t>3</t>
  </si>
  <si>
    <t>Dobava in montaža termično krmiljenega zapiralnega elementa, za avtomatsko zapiranje pri 72...120C, termično odporen do 925C 60 minut, atestirana za uporabo zemljskega plina, skupaj s tesnilnim, pritrdilnim in vijačnim materialom</t>
  </si>
  <si>
    <t>npr. kot JELEN, TAS-21 ali enakovredno, dimenzije:</t>
  </si>
  <si>
    <t>Kotlovni priključni kos (v dobavnem obsegu ogrevalnega kotla)</t>
  </si>
  <si>
    <t>AZ strešna prevodnica s pritrditveno objemko</t>
  </si>
  <si>
    <t>AZ univerzalna dimniška obroba</t>
  </si>
  <si>
    <t>AZ premična objemka, pritrdilna objemka</t>
  </si>
  <si>
    <t>Sistem koaksialne cevi 60/100</t>
  </si>
  <si>
    <t>Priklop plinskega kotla na  vodovodno napeljavo</t>
  </si>
  <si>
    <t>SKUPAJ NOTRANJA PLINSKA INSTALACIJA:</t>
  </si>
  <si>
    <t>SKUPAJ RADIATORSKO OGREVANJE:</t>
  </si>
  <si>
    <t>PO IZBORU ARHITEKTA</t>
  </si>
  <si>
    <t xml:space="preserve">NOTRANJA PLINSKA NAPELJAVA </t>
  </si>
  <si>
    <t>25x2,5</t>
  </si>
  <si>
    <t>Dobava in vgradnja toplotne izolacija  razvoda ogrevne vode za preboj čez steno,  s cevno izolacijo iz vulkanizirane sintetične gume z zaprto celično strukturo Armacell Armaflex XG za dimenzije cevi</t>
  </si>
  <si>
    <t xml:space="preserve">Ponujeni proizvod: </t>
  </si>
  <si>
    <t xml:space="preserve">Električna napeljava, ožičenje in povezava peči ni predmet strojnih instalacij.  Vse gradbene ojačitve sten za pritrjevanje elementov ter ostala gradbena dela (preboji,..) niso predmet popisov projekta strojnih instalacij. </t>
  </si>
  <si>
    <t>Pregled dimnika, s strani dimnikarske službe</t>
  </si>
  <si>
    <t>Zagon plinskega kotla s strani pooblaščenega serviserja</t>
  </si>
  <si>
    <t>5</t>
  </si>
  <si>
    <t>Objekt: Prenova stanovanja - Prešernova 15</t>
  </si>
  <si>
    <t/>
  </si>
  <si>
    <t>Ø22</t>
  </si>
  <si>
    <t/>
  </si>
  <si>
    <t>Dobava in montaža nosilne konstrukcije za umivalnik, za univerzalno vgradnjo, sestoječa iz: 
- jekleni okvir, površinko zaščiten s praškanjem in opleskan,
- nastavljive nogice 0÷20 cm,
- armaturna priključka mrzle in tople vode DN15-ZN,
- set za pritrditev umivalnika M10,
- nastavljiva montažna plošča za armaturne priključke, 
- PE odtočno koleno Ø50,
- drobni pritrdilnim material.</t>
  </si>
  <si>
    <t>npr kot GEBERIT ali enakovredno:</t>
  </si>
  <si>
    <t xml:space="preserve">H=82-98 cm </t>
  </si>
  <si>
    <t>tip: Duofix</t>
  </si>
  <si>
    <t>npr. kot LIV  ali enakovredno</t>
  </si>
  <si>
    <t>dim.150x150mm</t>
  </si>
  <si>
    <t>Dobava in montaža komplet PVC talnega sifon prilagodljivega po višini, kompleten  s priklopom za dotok in odtok  velikosti Ø50, skupaj z vsem potrebnim vgradnim in pritrdilnim materialom.</t>
  </si>
  <si>
    <t>Ø75</t>
  </si>
  <si>
    <t>INOX Ø18 (DN15)</t>
  </si>
  <si>
    <t xml:space="preserve">DN15 </t>
  </si>
  <si>
    <t>kot npr. proizvod: VIESSMANN / tip: VITODENS     222-W</t>
  </si>
  <si>
    <t>Plinski obtočni stenski kondenzacijski kotel za obratovanje odvisno ali neodvisno od zraka v prostoru, s integriranim hralnilnikom sanitarne vode 46 lit, opremljen z regulacijo za obratovanje s povišano temperaturo in vremensko vodeno obratovanje, opremljen z moduliranim cilindričnim Matrix gorilnikom, varnostnim armaturam, raztezno posodo (8 l), črpalko ogrevalnega krogotoka in tripotnim preklopnim ventilom, gotovim ocevjem in ožičenjem ter kotlovnim priključnim kosom.</t>
  </si>
  <si>
    <t>Viessmann tip Vitodens 222-W nazivne ogrevalne moči od 2,6 - 26 kW.</t>
  </si>
  <si>
    <t xml:space="preserve">Montažni pripomoček za obtočni plinski kondenzacijski kotel za nadometno montažo. Armatura s povezovalno cevjo za vtok ogrevalne vode, armatura s povezovalno cevjo za povratek ogrevalne vode in kotna pipa s termičnim varnostnim zapornim ventilom. </t>
  </si>
  <si>
    <t xml:space="preserve">Vitotrol 100 (tip UTDB) prostorski termostat, s preklopnim izhodom (dvotočkovni izhod), z menijsko vodenim upravljanjem, z digitalno stikalno uro, z dnevnim in tedenskim programom, s 3 prednastavljenimi, individualno nastavljivimi ogrevalnimi programi, neodvisen od omrežnega napajanja (baterijsko obratovanje 3V). </t>
  </si>
  <si>
    <t>Montaža plinskega kondenzacijskega kotla</t>
  </si>
  <si>
    <t>Zagon in nastavitev grelnika</t>
  </si>
  <si>
    <t xml:space="preserve">Montaža termostata </t>
  </si>
  <si>
    <t>Kabel PPL 3x0,75 mm2  (5m)</t>
  </si>
  <si>
    <t>AZ revizijski kos - raven</t>
  </si>
  <si>
    <t>Univerzalna prekrivna pločevina</t>
  </si>
  <si>
    <t>Priklop odvoda kondenza na odtok.</t>
  </si>
  <si>
    <t>Zarisovanje, montaža, pripravljalna in zaključna dela, izpiranje omrežja, hladni tlačni preizkus s tlakom 4 bare, topli zagon z uravnoteženjem ogrevanja.</t>
  </si>
  <si>
    <t>Montaža dimovodnega sistema C53x</t>
  </si>
  <si>
    <t>Dobava in montaža koaksialnega dimovodnega sistema (AZ) za obratovanje neodvisno od zraka v prostoru, (vrsta C53x po TRGI 2008) CE znak po EN 14471. Premer sistema Ø60/100 mm-notranja cev kot dvojna cev. Dimovodni sistem za kondenzacijski kotel iz umetne mase (PPs) - s togim dimovodm. Za vodenje skozi vzdolžno zračene jaške ali kanale, ki izpolnjujejo eno izmed naslednjih zahtev: - Hišni dimniki po DIN 18160-1. Čas odpornosti proti ognju 90 minut (F90/L90). Čas odpornosti proti ognju 30 minut (F30/L30) pri zgradbah z nizko izvedbeno višino.</t>
  </si>
  <si>
    <t xml:space="preserve">Cev 1,95 m (4 kosa po 1,95 m = 7,8 m) </t>
  </si>
  <si>
    <t>DN15</t>
  </si>
  <si>
    <t xml:space="preserve">kot npr. proizvod: KOVINA / tip: </t>
  </si>
  <si>
    <t xml:space="preserve">AZ revizijski lok 87°  </t>
  </si>
  <si>
    <t>HLAJENJE</t>
  </si>
  <si>
    <t/>
  </si>
  <si>
    <t>Pritrdilni material za obešanje in pritrjevanje cevi in notranjih enot sistemov klimatizacije.</t>
  </si>
  <si>
    <t>Pripravljalna in zaključna dela, preizkus sistema, tlačni preizkus omrežja.</t>
  </si>
  <si>
    <t>SKUPAJ HLAJENJE</t>
  </si>
  <si>
    <t>kot npr. proizvod: Armacell / tip: Armaflex XG</t>
  </si>
  <si>
    <t>Elektromotorji kompresorjev in ventilatorjev v inverter tehnologiji omogočajo zvezno prilagajanje zahtevam objekta po toploti in hladu.</t>
  </si>
  <si>
    <t>Enota je dobavljena napolnjena s hladivom in mazalnim oljem.</t>
  </si>
  <si>
    <t>Osnovne funkcije krmiljenja:</t>
  </si>
  <si>
    <t>-Mehki zagon</t>
  </si>
  <si>
    <t>-Invertersko upravljanje s pulznoamplitudno modulacijo in modulacijo širine impulza</t>
  </si>
  <si>
    <t>-Stalna regulacija moči kompresorja v skladu s potrebami</t>
  </si>
  <si>
    <t>-Aktiven sistem vračanja olja</t>
  </si>
  <si>
    <t>- Samodejni ponovni zagon enote v primeru izpada elektrike</t>
  </si>
  <si>
    <t>-Samodejno prepoznavanje ter adresiranje notranjih enot</t>
  </si>
  <si>
    <t>-Signalizacija režima delovanja ter prikaz alarmov in napak</t>
  </si>
  <si>
    <t>Hladilna moč pri projektnih pogojih za dejanski sistem 10,5 kW (Priloga izračun: Tokolica =35°C)</t>
  </si>
  <si>
    <t>Zvočna moč do 68 dB(A), zvočni tlak do 51 dB(A)</t>
  </si>
  <si>
    <t>Temperaturno območje delovanja od -5°C do +46°C</t>
  </si>
  <si>
    <t>OGREVANJE</t>
  </si>
  <si>
    <t>Temperaturno območje delovanja od -20°C do +15,5°C</t>
  </si>
  <si>
    <t>OSTALO</t>
  </si>
  <si>
    <t>Električni priključek: 1f/230V/50Hz</t>
  </si>
  <si>
    <t>Maksimalen delovni tok 29 A ; priporočena varovalka 32A.</t>
  </si>
  <si>
    <t>Dimenzije (V × Š × D) 823 × 940 × 460 mm</t>
  </si>
  <si>
    <t>Cevni priklop plinska faza 15,9 mm</t>
  </si>
  <si>
    <t>Cevni priklop tekoča faza  9,5 mm</t>
  </si>
  <si>
    <t>Zunanji statični tlak ventilatorja 40 Pa</t>
  </si>
  <si>
    <t>Priklop freonskih cevi 6,35 / 12,7 mm</t>
  </si>
  <si>
    <t>Napajanje 1f/230V/50Hz</t>
  </si>
  <si>
    <t>Zvočni tlak Lp od 28 do 32 dB(A)</t>
  </si>
  <si>
    <t>Dobava in montaža lokalnega krmilnega panela notranjih enot z estetsko funkcijo. Krmilni panel omogoča krmiljenje funkcij notranjih enot posameznoa ali skupinsko. Funkcionalnost: zaslon na dotik, krmiljenje vseh funkcij naprav v skupini. Krmilni panel je preko WEB dostopa in aplikacij povezljiv na pametne telefone Android / iOS. Uporabnik ob naročilu definira barvo (bela / črna / srebrna.</t>
  </si>
  <si>
    <t>BRC1H519*</t>
  </si>
  <si>
    <t>Dobava in montaža razdelilnih kosov freonskega razvoda:</t>
  </si>
  <si>
    <t>KHRQ22M29H</t>
  </si>
  <si>
    <t>Tubolit DuoSplit 6,4 mm</t>
  </si>
  <si>
    <t>Tubolit DuoSplit 9,5 mm</t>
  </si>
  <si>
    <t>Tubolit DuoSplit 12,7 mm</t>
  </si>
  <si>
    <t>Tubolit DuoSplit 15,9 mm</t>
  </si>
  <si>
    <t>Zagon sistema s strani pooblaščenega serviserja dobavljene opreme, nastavitev parametrov sistema glede na zahteve naročnika, šolanje uporabnika.</t>
  </si>
  <si>
    <t>Mehovni plinomer  velikosti G – 4 DN20, kompleten z montažnim in tesnilnim materialom.</t>
  </si>
  <si>
    <t>(Dobavi distributer plina – ENERGETIKA LJUBLJANA)</t>
  </si>
  <si>
    <t>DN20</t>
  </si>
  <si>
    <t>Regulator tlaka tip ZR 20 DN20 z navojnima priključkoma , tesnilnim in povezovalnim materialom.</t>
  </si>
  <si>
    <t>Dobava in montaža originalne pritrdilne konzole (VIEGA, GEBERIT)  za montažo mehovnega plinomera G4 DN20 primerne za plinsko napeljavo iz nerjavnih jeklenih cevi s hladnim stiskanjem. Na izhodu iz plinomera pa se vgradi nadomestni podaljšek za regulator tlaka plina.</t>
  </si>
  <si>
    <t>Montaža plinomera in regulatorja tlaka.</t>
  </si>
  <si>
    <t>Objekt: Stanovanje Ljubljana</t>
  </si>
  <si>
    <t>Kamnik, februar 2019</t>
  </si>
  <si>
    <t>Radiatorsko ogrevanje</t>
  </si>
  <si>
    <t>1. OGREVANJE</t>
  </si>
  <si>
    <t>4. HLAJENJE</t>
  </si>
  <si>
    <t>npr. kot VOGEL&amp;NOOT ali enakovredno,</t>
  </si>
  <si>
    <t>Dom starejših občanov Ljubljana - Bežigrad</t>
  </si>
  <si>
    <t>Komanova ulica 1, 1000 Ljubljana</t>
  </si>
  <si>
    <t>Obnova sob v 5. nadstropju DSO Ljubljana - Bežigrad Komanova ulica 1, 1000 Ljubljana</t>
  </si>
  <si>
    <t>11/300-400</t>
  </si>
  <si>
    <t>22/600-400</t>
  </si>
  <si>
    <t>22/600-600</t>
  </si>
  <si>
    <t>22/600-720</t>
  </si>
  <si>
    <t>22/600-1120</t>
  </si>
  <si>
    <t>22/600-1200</t>
  </si>
  <si>
    <t>22/600-1320</t>
  </si>
  <si>
    <t>Dobava in montaža  vertikalnih jeklenih ploščatih radiatorjev s sredinskim spodnjim priključkom, srednjega cenovnega razreda, izdelani iz hladno valjane jeklene pločevine po EN 422-1 s pripadajočim termostatskim ventilom, z radiatorskim čepom in čepom z odzračevalno pipico, skupaj z zgornjim snemljivim pokrovom z odprtinami usmerjenimi proti prostoru in dveh stranskih snemljivih pokrovov, regestrirana in preizkušena toplotne moč po EN 442, v barvi RAL 9016, z vsemi potrebnimi priključki in opravljenimi testnimi preizkusi, vključno z predmontažno šablono, radiatorskim priključnim setom za priključitev radiatorjev iz stene, komplet konzolami ter vso dodatno potrebno ojačitvijo lahkih sten za montažo radiatorjev tip 11 do 33 višina 300 do 900 mm, univerzalnimi spojkami z EURO konusom ter vsem ostalim potrebnim pritrdilnim in tesnilnim materialom za priključitev radiatorja iz stene.</t>
  </si>
  <si>
    <t>22/450/1800</t>
  </si>
  <si>
    <t>22/300/1800</t>
  </si>
  <si>
    <t>Dobava in montaža univerzalne večplastne cevi v kolutih ali palicah, (sestavljena iz PE-RT-vezni spoj-vzdolžno pokrivno verjen aluminij-vezni sloj-PE-RT). Normalno vnetljivo, klasifikacija materiala B2 skladno s standartom DIN 4002. Cevi izdelane po EN 806. Maksimalna temperatura 95°C, maksimalni obratovalni tlak 10 bar-ov pri trajni obratovalni temperaturi 70°C, testirana odpornost proti pregrevanju 50 let, varnostni faktor 1.5, vključno z vsem potrebnim povezovalnimi spoji (T-kos, baterijskijskimi priključki, reducirni kosi, kolena 90°, kolena 45°,..) tesnilnim materilom in pritrdilnim priborom.</t>
  </si>
  <si>
    <t>npr. kot Uponor ali enakovredno, tip: MLC</t>
  </si>
  <si>
    <t>DN10 (16x2)</t>
  </si>
  <si>
    <t>DN15 (20x2,25)</t>
  </si>
  <si>
    <t/>
  </si>
  <si>
    <t/>
  </si>
  <si>
    <t>400x500 mm</t>
  </si>
  <si>
    <t>Izdelava revizijske odprtine v sobah v 4. nadstropju na zahodni strani. Revizijske odprtine z revizijskimi vratci se naredijo pod stropom v suhomontažni kaskadi za kasnejšo predelavo razvoda ogrevanja v sobah v 5. nadstropju.</t>
  </si>
  <si>
    <t>Demontaža in odvoz obstoječih radiatorjev na trajno deponijo z vsemi potrebnimi dokazili o deponiranju. Odstranitev jeklenih cevi , ki se nadomestijo z alumplast cevmi.</t>
  </si>
  <si>
    <t>PO IZBORU INVESTITORJA</t>
  </si>
  <si>
    <t xml:space="preserve">Dobava in montaža talne kopalniške kanalete dolžine 985 mm - po dogovoru z investitorjem, ki je namenjen učinkovitem linijskemu odvodnjavanju tuše. Dodatno se dobavi še poličko za milo, stensko enoročno mešalno baterijo  z gibljivo cevjo z tušem (srednje cenovnega razreda primerna za javne objekte - po dogovoru z investitorjem) ter pritrdilno letvijo za tuš, pritrdilnim in tesnilnim materialom. </t>
  </si>
  <si>
    <t>Dobava in montaža univerzalne večplastne cevi v kolutih vsatvljena v toplotno izolacijo debeline 9mm (sestavljena iz PE-RT-vezni spoj-vzdolžno pokrivno verjen aluminij-vezni sloj-PE-RT). Normalno vnetljivo, klasifikacija materiala B2 skladno s standartom DIN 4002. Maksimalna temperatura 95°C, maksimalni obratovalni tlak 10 bar-ov pri trajni obratovalni temperaturi 70°C, testirana odpornost proti pregrevanju 50 let, varnostni faktor 1.5, vključno z vsem potrebnim povezovalnimi spoji (T-kos, baterijskijskimi priključki, reducirni kosi, kolena 90°, kolena 45°,..) tesnilnim materilom in pritrdilnim priborom.</t>
  </si>
  <si>
    <t>npr. kot Armacell ali enakovredno, tip: XG</t>
  </si>
  <si>
    <t>Dobava in montaža toplotne izolacije cevi  za razvod hladne vode, zaščitena s fleksibilnimi cevaki z zaprtimi celicami debeline 13 mm, toplotne prevodnosti 0,037 W/mK; vključno ves tesnilni in lepilni material.</t>
  </si>
  <si>
    <t>Toplotna izolacija  razvoda tople vode po DIN 1988,  s cevno izolacijo iz vulkanizirane sintetične gume z zaprto celično strukturo, parazaporni koeficient μ: 7000, toplotna prevodnost λ:0,035 W/(mK) skupaj z vsem potrebnim tesnilnim in pritrdilnim materialom za izolacijo razdelilnikv</t>
  </si>
  <si>
    <t>20x2.25</t>
  </si>
  <si>
    <t>Dobava in montaža bakrene tankostenske trde ali poltrde cevi za odvod kondenza skupaj s spajkalnim, tesnilnim, varilnim in obešalnim materialom, fazonskimi kosi in dodatkom za razrez velikosti</t>
  </si>
  <si>
    <t xml:space="preserve">Pripravo strojnih inštalacij na posege. Priprava zajema zapiranje sistema, namestitev zapornih pip na vertikalah. </t>
  </si>
  <si>
    <t>Demontaža sanitarnih elementov, skupaj z vodovodnim priključkom in priključkom kanalizacije do obstoječih vertikal. V postavki se upošteva tudi prilagoditev ali zamenjava voda do nove vertikale v obsegu demontaže.Vključno z odvozom materiala na trajno deponijo</t>
  </si>
  <si>
    <t>Izdelava priključkov novih sanitarnih elementov na obstoječe vertiakel hladne vode, tople vode ter kanalizacije, kompletno z montažnim, tesnilnim, pritrdilnim in povezovalnim materialom</t>
  </si>
  <si>
    <t>Dobava in montaža zunanje reverzibilne zračno hlajene enote z variabilnim pretokom hladiva, z bočnim izpihom zraka za postavitev ob steno ali streho objekta.</t>
  </si>
  <si>
    <t>Nazivna hladilna moč 12,3 kW</t>
  </si>
  <si>
    <t>ηs,c (hlajenje): 303%</t>
  </si>
  <si>
    <t>SEER po Eurovent podatkih 7,7</t>
  </si>
  <si>
    <t>Nazivna grelna moč 17,1 kW</t>
  </si>
  <si>
    <t xml:space="preserve">Grelna moč pri projektnih pogojih 10,8 kW </t>
  </si>
  <si>
    <t>ηs,h (ogrevanje): 185%</t>
  </si>
  <si>
    <t>SCOP po Eurovent podatkih 4,7</t>
  </si>
  <si>
    <t>Teža 88 kg</t>
  </si>
  <si>
    <t>Ustreza tip: DAIKIN RXYSCQ5TV1 ali enakovredno.</t>
  </si>
  <si>
    <t>tip: DAIKIN FXAQ15A ali enakovredno.</t>
  </si>
  <si>
    <t>Nazivna hladilna moč 1,7 kW</t>
  </si>
  <si>
    <t>Nazivna grelna moč 1,9 kW</t>
  </si>
  <si>
    <t>Pretok zraka 500 m3/h</t>
  </si>
  <si>
    <t>Dobava in montaža notranje stenske enote, vključno s filtrom. Ventilator je 3-hitrostni, direktno gnan, statično in dinamično balansiran.</t>
  </si>
  <si>
    <t>Električna moč motorja ventilatorja 77 W</t>
  </si>
  <si>
    <t xml:space="preserve">Dimenzije (V × Š × G) 290 × 795 × 266 mm </t>
  </si>
  <si>
    <t>Teža 12 kg</t>
  </si>
  <si>
    <t>Čiščenje in vakuumiranje freonske inštalacije, preizkus tesnosti, polnjenje razvoda s hladivom. Količina hladiva R410a: 16,0 kg. Pred polnjenjem in zagonom obvezna kontrola dolžine povezav ter ponovna računska kontrola količine hladiva.</t>
  </si>
  <si>
    <t>Priključitev odvoda kondenza na sifon umivalnika, vključno z vsem pritrdilnim in tesnilnim materialom.</t>
  </si>
  <si>
    <t>Odmontaža in odvoz obstoječih split notranjih in zunanjih enot v 5. nadstropju. Vključno z odstranitvijo cevnihi povezav kondenza in plina/tekočine. Nastale odprtine na zunanjih stenah je potrebno zapreti in namestiti toplotno izolacijo.</t>
  </si>
  <si>
    <t>Maksimalna dolžina freonskih cevi 300m - namestitev zunanje enote na strehi objekta</t>
  </si>
  <si>
    <t>Dobava in montaža jeklenih ploščatih radiatorjev s sredinskim spodnjim priključkom, srednjega cenovnega razreda, izdelani iz hladno valjane jeklene pločevine po EN 422-1 s pripadajočim termostatskim ventilom, z radiatorskim čepom in čepom z odzračevalno pipico, skupaj z zgornjim snemljivim pokrovom z odprtinami usmerjenimi proti prostoru in dveh stranskih snemljivih pokrovov, regestrirana in preizkušena toplotne moč po EN 442, v barvi RAL 9016, z vsemi potrebnimi priključki in opravljenimi testnimi preizkusi, vključno z predmontažno šablono, radiatorskim priključnim setom za priključitev radiatorjev iz stene, komplet konzolami ter vso dodatno potrebno ojačitvijo lahkih sten za montažo radiatorjev tip 11 do 33 višina 300 do 900 mm, univerzalnimi spojkami z EURO konusom ter vsem ostalim potrebnim pritrdilnim in tesnilnim materialom za priključitev radiatorja iz stene.</t>
  </si>
  <si>
    <t>kot npr. proizvod: VOGEL&amp;NOOT / tip: VM</t>
  </si>
  <si>
    <t>kot npr. proizvod: VOGEL&amp;NOOT / tip: Radel Vertikal</t>
  </si>
  <si>
    <t xml:space="preserve">Predelava obstoječega razvoda ogrevanja za radiatorje s stranskim priključkom. Razvode se pod koto tlaka ukinejo in izvedejo novi priključki za radiatorje s spodnjim priklopom. </t>
  </si>
  <si>
    <t>Izdelava priklopa novih radiatorjev na obstoječe ogrevalne razvode na mestih obstoječih radiatorjev. Vključno s predelavo pod stropom 4. nadstropja za priključitev novih radiatorjev na obstoječi razvod. Vključno z vsem potrebnim povezovalnim, pritrdilnim in tesnilnim materialom med za povezavo med alumplast cevmi.</t>
  </si>
  <si>
    <t>Tip: Dion VM 500x714</t>
  </si>
  <si>
    <t>Tip: Dion VM 750x1764</t>
  </si>
  <si>
    <t xml:space="preserve">Dobava in montaža krogelne navojne pipe z navojnima priključkoma z tesnilnim prilegom po DIN2999, ohišje iz medenine MS58 niklano, krogla kovana iz medenine MS58 kromana, jekleno ročico in priključki za gibko cev ter z vsem tesnilnim in pritrdilnim materialom, tlačne stopnje PN10. Namestitev na lokalne vertikale v na topli in hladni vodi ter cirkulaciji
</t>
  </si>
  <si>
    <t xml:space="preserve">Blindiranje obstoječih razvodov iz vertikal in izdelava novih priključkov na obstoječe instalacije v posameznih vertiakalah. </t>
  </si>
  <si>
    <t>Dobava in montaža umivalnika za čistilke (trokadero), sestoječe  se iz bele  fajančevinaste keramike z dotočno in odtočno armaturo, z odtočnim sifonom ter vkljiučno z kompletno z montažnim in tesnilnim materialom, s sanitarno enoročno stensko armaturo za trokadero z ročnim tušom za izplakovanje ter kotličkom za boljše izplakovanje, tesnilnim, prehodnim montažnim materialom.</t>
  </si>
  <si>
    <t>npr. kot DOLOMITE BRENTA ali enakovredno, tip:</t>
  </si>
  <si>
    <t>600x400</t>
  </si>
  <si>
    <t xml:space="preserve">Dobava in montaža kompletnega fajančevinastega umivalnika, skupaj s pritrdilnimi elementi, stoječo enoročno mešalno baterijo, s kotnima ventiloma s čistilnim kosom, odtočnim ventilom s čepom na verižici in pokromanim odtočnim sifonom, kompletno z montažnim, tesnilnim, pritrdilnim in povezovalnim materialom, z priključkoma za armaturo. </t>
  </si>
  <si>
    <t>npr. kot CATALANO ali enakovredno, tip: SFERA</t>
  </si>
  <si>
    <t>in armaturo: FIMA tip Split</t>
  </si>
  <si>
    <t>dim.600x470mm</t>
  </si>
  <si>
    <t>posoda za tekoče milo</t>
  </si>
  <si>
    <t>straniščne metlica</t>
  </si>
  <si>
    <t>skrinjica za toaletni papir v roli</t>
  </si>
  <si>
    <t>koš za odpadke v sanitarijah</t>
  </si>
  <si>
    <t>kljuka za obešanje konfekcije v sanitarnih kabinah</t>
  </si>
  <si>
    <t>držalo za brisače</t>
  </si>
  <si>
    <t>fiskno držalo</t>
  </si>
  <si>
    <t>konzolno preklopno držalo</t>
  </si>
  <si>
    <t xml:space="preserve">Dobava in montaža držal za montažo ob straniščih. Izdelano iz nerjavnega jekla. Vključno z vsem potrebnim montažnim in tesnilnim materialom. </t>
  </si>
  <si>
    <t xml:space="preserve">Dobava in montaža držal za montažo na steno ob stenski mešalni bateriji za tuširanje. Izdelano iz nerjavnega jekla. Vključno z vsem potrebnim montažnim in tesnilnim materialom. </t>
  </si>
  <si>
    <t>Projektantski nadzor</t>
  </si>
  <si>
    <t>Nepredvidena dela 10%</t>
  </si>
  <si>
    <t>Dobava in montaža nagibnega ogledala nad umivalnikom dimenzije 60x40x11cm. V ceni vključen ves pritrdilni material.</t>
  </si>
  <si>
    <t>Dobava in montaža higienskega pribora in kopalniški dodatkov prilagojenih za invalide v inox izvedbi, kompletno z montažnim in pritrdilnim materialom.</t>
  </si>
  <si>
    <t>steklena polica dimenzije 53x13x21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</si>
</sst>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00\ _S_I_T_-;\-* #,##0.00\ _S_I_T_-;_-* &quot;-&quot;??\ _S_I_T_-;_-@_-"/>
    <numFmt numFmtId="166" formatCode="#,##0.00\ _S_I_T"/>
    <numFmt numFmtId="167" formatCode="#,##0.00\ [$€-1]"/>
    <numFmt numFmtId="168" formatCode="#,##0.00\ &quot;€&quot;"/>
    <numFmt numFmtId="169" formatCode="_-* #,##0\ _S_I_T_-;\-* #,##0\ _S_I_T_-;_-* &quot;-&quot;??\ _S_I_T_-;_-@_-"/>
    <numFmt numFmtId="170" formatCode="_ * #,##0.00_-\ &quot;SIT&quot;_ ;_ * #,##0.00\-\ &quot;SIT&quot;_ ;_ * &quot;-&quot;??_-\ &quot;SIT&quot;_ ;_ @_ "/>
    <numFmt numFmtId="171" formatCode="_-&quot;€&quot;\ * #,##0.00_-;\-&quot;€&quot;\ * #,##0.00_-;_-&quot;€&quot;\ * &quot;-&quot;??_-;_-@_-"/>
    <numFmt numFmtId="172" formatCode="#,##0.00\ [$kn-41A]"/>
    <numFmt numFmtId="173" formatCode="General_)"/>
  </numFmts>
  <fonts count="97">
    <font>
      <sz val="10"/>
      <name val="Arial"/>
      <charset val="238"/>
    </font>
    <font>
      <sz val="11"/>
      <color theme="1"/>
      <name val="Calibri"/>
      <family val="2"/>
      <charset val="238"/>
      <scheme val="minor"/>
    </font>
    <font>
      <sz val="12"/>
      <name val="Arial"/>
      <family val="2"/>
      <charset val="238"/>
    </font>
    <font>
      <b/>
      <i/>
      <sz val="11"/>
      <name val="Arial Narrow"/>
      <family val="2"/>
    </font>
    <font>
      <sz val="11"/>
      <name val="Arial Narrow"/>
      <family val="2"/>
    </font>
    <font>
      <sz val="10"/>
      <name val="Arial"/>
      <family val="2"/>
    </font>
    <font>
      <sz val="12"/>
      <name val="Courier"/>
      <family val="3"/>
    </font>
    <font>
      <sz val="10"/>
      <name val="Arial CE"/>
      <charset val="238"/>
    </font>
    <font>
      <sz val="10"/>
      <name val="Arial"/>
      <family val="2"/>
      <charset val="238"/>
    </font>
    <font>
      <sz val="11"/>
      <name val="Arial Narrow"/>
      <family val="2"/>
      <charset val="238"/>
    </font>
    <font>
      <b/>
      <sz val="12"/>
      <name val="Arial Narrow"/>
      <family val="2"/>
      <charset val="238"/>
    </font>
    <font>
      <b/>
      <sz val="12"/>
      <name val="Arial"/>
      <family val="2"/>
      <charset val="238"/>
    </font>
    <font>
      <b/>
      <sz val="11"/>
      <name val="Arial Narrow"/>
      <family val="2"/>
      <charset val="238"/>
    </font>
    <font>
      <sz val="10"/>
      <name val="Arial Narrow"/>
      <family val="2"/>
      <charset val="238"/>
    </font>
    <font>
      <b/>
      <i/>
      <sz val="12"/>
      <name val="Arial CE"/>
      <family val="2"/>
      <charset val="238"/>
    </font>
    <font>
      <sz val="10"/>
      <name val="Arial CE"/>
      <family val="2"/>
      <charset val="238"/>
    </font>
    <font>
      <b/>
      <sz val="10"/>
      <name val="Arial"/>
      <family val="2"/>
      <charset val="238"/>
    </font>
    <font>
      <b/>
      <sz val="11"/>
      <name val="Arial Narrow"/>
      <family val="2"/>
    </font>
    <font>
      <sz val="11"/>
      <name val="Symbol"/>
      <family val="1"/>
      <charset val="2"/>
    </font>
    <font>
      <sz val="11"/>
      <name val="Arial"/>
      <family val="2"/>
      <charset val="238"/>
    </font>
    <font>
      <sz val="10"/>
      <name val="Arial CE"/>
    </font>
    <font>
      <b/>
      <sz val="10"/>
      <name val="Arial CE"/>
      <family val="2"/>
      <charset val="238"/>
    </font>
    <font>
      <b/>
      <sz val="10"/>
      <name val="Arial Narrow"/>
      <family val="2"/>
    </font>
    <font>
      <b/>
      <sz val="14"/>
      <name val="Arial"/>
      <family val="2"/>
      <charset val="238"/>
    </font>
    <font>
      <b/>
      <sz val="10"/>
      <name val="Arial CE"/>
      <charset val="238"/>
    </font>
    <font>
      <sz val="10"/>
      <color indexed="10"/>
      <name val="Arial CE"/>
      <family val="2"/>
      <charset val="238"/>
    </font>
    <font>
      <b/>
      <sz val="10"/>
      <color indexed="10"/>
      <name val="Arial CE"/>
      <charset val="238"/>
    </font>
    <font>
      <sz val="10"/>
      <color indexed="10"/>
      <name val="Arial CE"/>
      <charset val="238"/>
    </font>
    <font>
      <i/>
      <sz val="11"/>
      <name val="Arial Narrow"/>
      <family val="2"/>
      <charset val="238"/>
    </font>
    <font>
      <b/>
      <u/>
      <sz val="14"/>
      <name val="Arial Narrow"/>
      <family val="2"/>
      <charset val="238"/>
    </font>
    <font>
      <b/>
      <i/>
      <sz val="12"/>
      <name val="Arial Narrow"/>
      <family val="2"/>
      <charset val="238"/>
    </font>
    <font>
      <b/>
      <sz val="10"/>
      <name val="Arial Narrow"/>
      <family val="2"/>
      <charset val="238"/>
    </font>
    <font>
      <sz val="10"/>
      <name val="Arial"/>
      <family val="2"/>
      <charset val="238"/>
    </font>
    <font>
      <u/>
      <sz val="10"/>
      <color indexed="12"/>
      <name val="Arial CE"/>
      <charset val="238"/>
    </font>
    <font>
      <sz val="10"/>
      <color indexed="8"/>
      <name val="Arial"/>
      <family val="2"/>
    </font>
    <font>
      <sz val="10"/>
      <name val="Helv"/>
      <charset val="204"/>
    </font>
    <font>
      <sz val="10"/>
      <name val="Arial Narrow"/>
      <family val="2"/>
    </font>
    <font>
      <b/>
      <sz val="14"/>
      <name val="Arial Narrow"/>
      <family val="2"/>
    </font>
    <font>
      <b/>
      <sz val="12"/>
      <name val="Arial Narrow"/>
      <family val="2"/>
    </font>
    <font>
      <i/>
      <sz val="10"/>
      <name val="Arial"/>
      <family val="2"/>
      <charset val="238"/>
    </font>
    <font>
      <b/>
      <sz val="14"/>
      <name val="Arial Narrow"/>
      <family val="2"/>
      <charset val="238"/>
    </font>
    <font>
      <sz val="14"/>
      <name val="Arial"/>
      <family val="2"/>
      <charset val="238"/>
    </font>
    <font>
      <i/>
      <sz val="14"/>
      <name val="Arial Narrow"/>
      <family val="2"/>
      <charset val="238"/>
    </font>
    <font>
      <sz val="11"/>
      <color theme="1"/>
      <name val="Calibri"/>
      <family val="2"/>
      <charset val="238"/>
      <scheme val="minor"/>
    </font>
    <font>
      <sz val="10"/>
      <color rgb="FF000000"/>
      <name val="Times New Roman"/>
      <family val="1"/>
      <charset val="238"/>
    </font>
    <font>
      <sz val="12"/>
      <name val="Calibri"/>
      <family val="2"/>
      <charset val="238"/>
      <scheme val="minor"/>
    </font>
    <font>
      <i/>
      <sz val="10"/>
      <name val="Calibri"/>
      <family val="2"/>
      <charset val="238"/>
      <scheme val="minor"/>
    </font>
    <font>
      <sz val="10"/>
      <color theme="1"/>
      <name val="Arial Narrow"/>
      <family val="2"/>
      <charset val="238"/>
    </font>
    <font>
      <sz val="10"/>
      <color theme="0"/>
      <name val="Arial"/>
      <family val="2"/>
      <charset val="238"/>
    </font>
    <font>
      <sz val="11"/>
      <color theme="0"/>
      <name val="Arial Narrow"/>
      <family val="2"/>
    </font>
    <font>
      <sz val="10"/>
      <color theme="0"/>
      <name val="Arial Narrow"/>
      <family val="2"/>
    </font>
    <font>
      <sz val="10"/>
      <name val="Calibri"/>
      <family val="2"/>
      <charset val="238"/>
    </font>
    <font>
      <b/>
      <sz val="10"/>
      <color theme="1"/>
      <name val="Arial Narrow"/>
      <family val="2"/>
      <charset val="238"/>
    </font>
    <font>
      <b/>
      <sz val="10"/>
      <color theme="1"/>
      <name val="Arial Narrow"/>
      <family val="2"/>
    </font>
    <font>
      <sz val="10"/>
      <color theme="1"/>
      <name val="Arial Narrow"/>
      <family val="2"/>
    </font>
    <font>
      <sz val="12"/>
      <name val="Arial Narrow"/>
      <family val="2"/>
      <charset val="238"/>
    </font>
    <font>
      <b/>
      <sz val="10"/>
      <name val="Arial"/>
      <family val="2"/>
    </font>
    <font>
      <sz val="12"/>
      <name val="Arial Narrow"/>
      <family val="2"/>
    </font>
    <font>
      <sz val="12"/>
      <name val="Arial"/>
      <family val="2"/>
    </font>
    <font>
      <sz val="10"/>
      <color theme="1"/>
      <name val="Arial"/>
      <family val="2"/>
    </font>
    <font>
      <b/>
      <i/>
      <u/>
      <sz val="10"/>
      <name val="Arial Narrow"/>
      <family val="2"/>
    </font>
    <font>
      <sz val="11"/>
      <color theme="1"/>
      <name val="Arial Narrow"/>
      <family val="2"/>
      <charset val="238"/>
    </font>
    <font>
      <b/>
      <sz val="14"/>
      <color theme="1"/>
      <name val="Arial Narrow"/>
      <family val="2"/>
      <charset val="238"/>
    </font>
    <font>
      <sz val="11"/>
      <color theme="1"/>
      <name val="Arial Narrow"/>
      <family val="2"/>
    </font>
    <font>
      <b/>
      <i/>
      <sz val="10"/>
      <color theme="1"/>
      <name val="Arial Narrow"/>
      <family val="2"/>
    </font>
    <font>
      <b/>
      <sz val="11"/>
      <color theme="1"/>
      <name val="Arial Narrow"/>
      <family val="2"/>
      <charset val="238"/>
    </font>
    <font>
      <b/>
      <sz val="10"/>
      <color theme="1"/>
      <name val="Arial"/>
      <family val="2"/>
      <charset val="238"/>
    </font>
    <font>
      <sz val="10"/>
      <color indexed="8"/>
      <name val="Arial"/>
      <family val="2"/>
      <charset val="238"/>
    </font>
    <font>
      <sz val="10"/>
      <color indexed="9"/>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name val="Garamond"/>
      <family val="1"/>
      <charset val="238"/>
    </font>
    <font>
      <sz val="10"/>
      <color indexed="17"/>
      <name val="Arial"/>
      <family val="2"/>
      <charset val="238"/>
    </font>
    <font>
      <sz val="9"/>
      <name val="Futura Prins"/>
    </font>
    <font>
      <sz val="9"/>
      <name val="Courier New CE"/>
      <family val="3"/>
      <charset val="238"/>
    </font>
    <font>
      <i/>
      <sz val="11"/>
      <color indexed="23"/>
      <name val="Calibri"/>
      <family val="2"/>
      <charset val="238"/>
    </font>
    <font>
      <b/>
      <sz val="15"/>
      <color indexed="8"/>
      <name val="Calibri"/>
      <family val="2"/>
      <charset val="238"/>
    </font>
    <font>
      <b/>
      <sz val="13"/>
      <color indexed="8"/>
      <name val="Calibri"/>
      <family val="2"/>
      <charset val="238"/>
    </font>
    <font>
      <b/>
      <sz val="11"/>
      <color indexed="8"/>
      <name val="Calibri"/>
      <family val="2"/>
      <charset val="238"/>
    </font>
    <font>
      <sz val="11"/>
      <color indexed="62"/>
      <name val="Calibri"/>
      <family val="2"/>
      <charset val="238"/>
    </font>
    <font>
      <b/>
      <sz val="10"/>
      <color indexed="63"/>
      <name val="Arial"/>
      <family val="2"/>
      <charset val="238"/>
    </font>
    <font>
      <sz val="11"/>
      <color indexed="52"/>
      <name val="Calibri"/>
      <family val="2"/>
      <charset val="238"/>
    </font>
    <font>
      <b/>
      <sz val="18"/>
      <color indexed="56"/>
      <name val="Cambria"/>
      <family val="2"/>
      <charset val="238"/>
    </font>
    <font>
      <sz val="10"/>
      <color indexed="9"/>
      <name val=".CourSL"/>
      <charset val="238"/>
    </font>
    <font>
      <sz val="10"/>
      <name val="Century Gothic"/>
      <family val="2"/>
      <charset val="238"/>
    </font>
    <font>
      <sz val="11"/>
      <color indexed="60"/>
      <name val="Calibri"/>
      <family val="2"/>
      <charset val="238"/>
    </font>
    <font>
      <sz val="10"/>
      <name val="Courier"/>
      <family val="1"/>
      <charset val="238"/>
    </font>
    <font>
      <sz val="10"/>
      <name val="SL Dutch"/>
    </font>
    <font>
      <sz val="10"/>
      <color indexed="10"/>
      <name val="Arial"/>
      <family val="2"/>
      <charset val="238"/>
    </font>
    <font>
      <sz val="11"/>
      <color indexed="8"/>
      <name val="Calibri"/>
      <family val="2"/>
      <charset val="238"/>
    </font>
    <font>
      <sz val="10"/>
      <color theme="0"/>
      <name val="Arial"/>
      <family val="2"/>
    </font>
    <font>
      <b/>
      <i/>
      <sz val="10"/>
      <color theme="1"/>
      <name val="Arial Narrow"/>
      <family val="2"/>
      <charset val="238"/>
    </font>
    <font>
      <sz val="11"/>
      <color indexed="10"/>
      <name val="Arial Narrow"/>
      <family val="2"/>
    </font>
    <font>
      <sz val="10"/>
      <color indexed="10"/>
      <name val="Arial Narrow"/>
      <family val="2"/>
      <charset val="238"/>
    </font>
    <font>
      <sz val="10"/>
      <color indexed="10"/>
      <name val="Arial Narrow"/>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3"/>
      </patternFill>
    </fill>
    <fill>
      <patternFill patternType="solid">
        <fgColor indexed="63"/>
      </patternFill>
    </fill>
    <fill>
      <patternFill patternType="solid">
        <fgColor indexed="43"/>
      </patternFill>
    </fill>
    <fill>
      <patternFill patternType="solid">
        <fgColor indexed="26"/>
      </patternFill>
    </fill>
    <fill>
      <patternFill patternType="solid">
        <fgColor theme="7" tint="0.79998168889431442"/>
        <bgColor indexed="64"/>
      </patternFill>
    </fill>
  </fills>
  <borders count="15">
    <border>
      <left/>
      <right/>
      <top/>
      <bottom/>
      <diagonal/>
    </border>
    <border>
      <left/>
      <right/>
      <top/>
      <bottom style="double">
        <color indexed="64"/>
      </bottom>
      <diagonal/>
    </border>
    <border>
      <left/>
      <right/>
      <top style="double">
        <color indexed="64"/>
      </top>
      <bottom/>
      <diagonal/>
    </border>
    <border>
      <left/>
      <right/>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22"/>
      </bottom>
      <diagonal/>
    </border>
    <border>
      <left/>
      <right/>
      <top/>
      <bottom style="thick">
        <color indexed="9"/>
      </bottom>
      <diagonal/>
    </border>
    <border>
      <left/>
      <right/>
      <top/>
      <bottom style="medium">
        <color indexed="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s>
  <cellStyleXfs count="286">
    <xf numFmtId="0" fontId="0" fillId="0" borderId="0"/>
    <xf numFmtId="164" fontId="8" fillId="0" borderId="0" applyFont="0" applyFill="0" applyBorder="0" applyAlignment="0" applyProtection="0"/>
    <xf numFmtId="0" fontId="33" fillId="0" borderId="0" applyNumberFormat="0" applyFill="0" applyBorder="0" applyAlignment="0" applyProtection="0">
      <alignment vertical="top"/>
      <protection locked="0"/>
    </xf>
    <xf numFmtId="0" fontId="32" fillId="0" borderId="0"/>
    <xf numFmtId="0" fontId="8" fillId="0" borderId="0"/>
    <xf numFmtId="0" fontId="8" fillId="0" borderId="0"/>
    <xf numFmtId="0" fontId="5" fillId="0" borderId="0"/>
    <xf numFmtId="0" fontId="5" fillId="0" borderId="0"/>
    <xf numFmtId="0" fontId="7" fillId="0" borderId="0"/>
    <xf numFmtId="0" fontId="8" fillId="0" borderId="0"/>
    <xf numFmtId="0" fontId="7" fillId="0" borderId="0"/>
    <xf numFmtId="0" fontId="7" fillId="0" borderId="0"/>
    <xf numFmtId="0" fontId="7" fillId="0" borderId="0"/>
    <xf numFmtId="0" fontId="20" fillId="0" borderId="0"/>
    <xf numFmtId="0" fontId="8" fillId="0" borderId="0"/>
    <xf numFmtId="0" fontId="43" fillId="0" borderId="0"/>
    <xf numFmtId="0" fontId="43" fillId="0" borderId="0"/>
    <xf numFmtId="0" fontId="7" fillId="0" borderId="0"/>
    <xf numFmtId="0" fontId="7" fillId="0" borderId="0"/>
    <xf numFmtId="0" fontId="8" fillId="0" borderId="0"/>
    <xf numFmtId="0" fontId="43" fillId="0" borderId="0"/>
    <xf numFmtId="0" fontId="8" fillId="0" borderId="0"/>
    <xf numFmtId="0" fontId="8" fillId="0" borderId="0"/>
    <xf numFmtId="0" fontId="43" fillId="0" borderId="0"/>
    <xf numFmtId="0" fontId="8" fillId="0" borderId="0"/>
    <xf numFmtId="0" fontId="8" fillId="0" borderId="0"/>
    <xf numFmtId="0" fontId="43" fillId="0" borderId="0"/>
    <xf numFmtId="0" fontId="43" fillId="0" borderId="0"/>
    <xf numFmtId="0" fontId="8" fillId="0" borderId="0"/>
    <xf numFmtId="0" fontId="8" fillId="0" borderId="0"/>
    <xf numFmtId="0" fontId="8" fillId="0" borderId="0"/>
    <xf numFmtId="0" fontId="7" fillId="0" borderId="0"/>
    <xf numFmtId="0" fontId="44" fillId="0" borderId="0"/>
    <xf numFmtId="0" fontId="8" fillId="0" borderId="0"/>
    <xf numFmtId="0" fontId="7" fillId="0" borderId="0"/>
    <xf numFmtId="0" fontId="7" fillId="0" borderId="0"/>
    <xf numFmtId="0" fontId="19" fillId="0" borderId="0"/>
    <xf numFmtId="0" fontId="19" fillId="0" borderId="0"/>
    <xf numFmtId="0" fontId="8" fillId="0" borderId="0"/>
    <xf numFmtId="0" fontId="32" fillId="0" borderId="0"/>
    <xf numFmtId="0" fontId="8" fillId="0" borderId="0"/>
    <xf numFmtId="0" fontId="20" fillId="0" borderId="0"/>
    <xf numFmtId="0" fontId="8" fillId="0" borderId="0"/>
    <xf numFmtId="0" fontId="6" fillId="0" borderId="0"/>
    <xf numFmtId="0" fontId="8" fillId="0" borderId="0"/>
    <xf numFmtId="0" fontId="8" fillId="0" borderId="0"/>
    <xf numFmtId="0" fontId="8" fillId="0" borderId="0">
      <alignment wrapText="1"/>
    </xf>
    <xf numFmtId="0" fontId="8" fillId="0" borderId="0"/>
    <xf numFmtId="0" fontId="5" fillId="0" borderId="0"/>
    <xf numFmtId="0" fontId="34" fillId="0" borderId="0"/>
    <xf numFmtId="0" fontId="35" fillId="0" borderId="0"/>
    <xf numFmtId="164" fontId="7" fillId="0" borderId="0" applyFont="0" applyFill="0" applyBorder="0" applyAlignment="0" applyProtection="0"/>
    <xf numFmtId="44" fontId="7" fillId="0" borderId="0" applyFont="0" applyFill="0" applyBorder="0" applyAlignment="0" applyProtection="0"/>
    <xf numFmtId="164" fontId="2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5" fillId="0" borderId="0"/>
    <xf numFmtId="0" fontId="8" fillId="0" borderId="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16" borderId="5" applyNumberFormat="0" applyAlignment="0" applyProtection="0"/>
    <xf numFmtId="0" fontId="72" fillId="17"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3"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 fillId="0" borderId="0" applyFont="0" applyFill="0" applyBorder="0" applyAlignment="0" applyProtection="0"/>
    <xf numFmtId="165" fontId="7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4" fillId="4" borderId="0" applyNumberFormat="0" applyBorder="0" applyAlignment="0" applyProtection="0"/>
    <xf numFmtId="0" fontId="75" fillId="0" borderId="7" applyAlignment="0"/>
    <xf numFmtId="171" fontId="5" fillId="0" borderId="0" applyFont="0" applyFill="0" applyBorder="0" applyAlignment="0" applyProtection="0"/>
    <xf numFmtId="0" fontId="76" fillId="0" borderId="0"/>
    <xf numFmtId="0" fontId="77" fillId="0" borderId="0" applyNumberFormat="0" applyFill="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0" applyNumberFormat="0" applyFill="0" applyBorder="0" applyAlignment="0" applyProtection="0"/>
    <xf numFmtId="0" fontId="81" fillId="7" borderId="5" applyNumberFormat="0" applyAlignment="0" applyProtection="0"/>
    <xf numFmtId="0" fontId="82" fillId="16" borderId="11" applyNumberFormat="0" applyAlignment="0" applyProtection="0"/>
    <xf numFmtId="0" fontId="83" fillId="0" borderId="12" applyNumberFormat="0" applyFill="0" applyAlignment="0" applyProtection="0"/>
    <xf numFmtId="0" fontId="84" fillId="0" borderId="0" applyNumberFormat="0" applyFill="0" applyBorder="0" applyAlignment="0" applyProtection="0"/>
    <xf numFmtId="0" fontId="8" fillId="0" borderId="0">
      <alignment wrapText="1"/>
    </xf>
    <xf numFmtId="0" fontId="5" fillId="0" borderId="0">
      <alignment wrapText="1"/>
    </xf>
    <xf numFmtId="0" fontId="5" fillId="0" borderId="0">
      <alignment wrapText="1"/>
    </xf>
    <xf numFmtId="0" fontId="8" fillId="0" borderId="0"/>
    <xf numFmtId="0" fontId="5" fillId="0" borderId="0"/>
    <xf numFmtId="0" fontId="8" fillId="0" borderId="0"/>
    <xf numFmtId="0" fontId="5" fillId="0" borderId="0">
      <alignment wrapText="1"/>
    </xf>
    <xf numFmtId="0" fontId="5" fillId="0" borderId="0"/>
    <xf numFmtId="0" fontId="1" fillId="0" borderId="0"/>
    <xf numFmtId="0" fontId="1" fillId="0" borderId="0"/>
    <xf numFmtId="172" fontId="8" fillId="0" borderId="0">
      <alignment vertical="top"/>
    </xf>
    <xf numFmtId="0" fontId="8" fillId="0" borderId="0"/>
    <xf numFmtId="0" fontId="8" fillId="0" borderId="0">
      <alignment vertical="top"/>
    </xf>
    <xf numFmtId="0" fontId="8" fillId="0" borderId="0"/>
    <xf numFmtId="0" fontId="8" fillId="0" borderId="0"/>
    <xf numFmtId="0" fontId="5" fillId="0" borderId="0"/>
    <xf numFmtId="0" fontId="7" fillId="0" borderId="0"/>
    <xf numFmtId="0" fontId="8" fillId="0" borderId="0"/>
    <xf numFmtId="0" fontId="7" fillId="0" borderId="0"/>
    <xf numFmtId="0" fontId="1" fillId="0" borderId="0"/>
    <xf numFmtId="0" fontId="20" fillId="0" borderId="0"/>
    <xf numFmtId="0" fontId="8" fillId="0" borderId="0"/>
    <xf numFmtId="0" fontId="1" fillId="0" borderId="0"/>
    <xf numFmtId="0" fontId="1" fillId="0" borderId="0"/>
    <xf numFmtId="0" fontId="7" fillId="0" borderId="0"/>
    <xf numFmtId="0" fontId="1" fillId="0" borderId="0"/>
    <xf numFmtId="0" fontId="5" fillId="0" borderId="0"/>
    <xf numFmtId="0" fontId="7" fillId="0" borderId="0"/>
    <xf numFmtId="0" fontId="85" fillId="0" borderId="0">
      <alignment horizontal="left" wrapText="1"/>
    </xf>
    <xf numFmtId="0" fontId="8" fillId="0" borderId="0"/>
    <xf numFmtId="0" fontId="85" fillId="0" borderId="0">
      <alignment horizontal="left" wrapText="1"/>
    </xf>
    <xf numFmtId="0" fontId="85" fillId="0" borderId="0">
      <alignment horizontal="left" wrapText="1"/>
    </xf>
    <xf numFmtId="0" fontId="85" fillId="0" borderId="0">
      <alignment horizontal="left" wrapText="1"/>
    </xf>
    <xf numFmtId="0" fontId="85" fillId="0" borderId="0">
      <alignment horizontal="left" wrapText="1"/>
    </xf>
    <xf numFmtId="0" fontId="5" fillId="0" borderId="0"/>
    <xf numFmtId="0" fontId="8" fillId="0" borderId="0"/>
    <xf numFmtId="0" fontId="8" fillId="0" borderId="0"/>
    <xf numFmtId="0" fontId="8" fillId="0" borderId="0"/>
    <xf numFmtId="0" fontId="86" fillId="0" borderId="0"/>
    <xf numFmtId="0" fontId="86" fillId="0" borderId="0"/>
    <xf numFmtId="0" fontId="86" fillId="0" borderId="0"/>
    <xf numFmtId="0" fontId="86" fillId="0" borderId="0"/>
    <xf numFmtId="0" fontId="86" fillId="0" borderId="0"/>
    <xf numFmtId="0" fontId="87" fillId="20" borderId="0" applyNumberFormat="0" applyBorder="0" applyAlignment="0" applyProtection="0"/>
    <xf numFmtId="0" fontId="7" fillId="0" borderId="0"/>
    <xf numFmtId="0" fontId="7" fillId="0" borderId="0"/>
    <xf numFmtId="173" fontId="8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8" fillId="0" borderId="0"/>
    <xf numFmtId="0" fontId="7" fillId="0" borderId="0"/>
    <xf numFmtId="0" fontId="7" fillId="0" borderId="0"/>
    <xf numFmtId="0" fontId="7" fillId="0" borderId="0"/>
    <xf numFmtId="0" fontId="73" fillId="0" borderId="0"/>
    <xf numFmtId="0" fontId="73" fillId="0" borderId="0"/>
    <xf numFmtId="0" fontId="7" fillId="0" borderId="0"/>
    <xf numFmtId="0" fontId="7" fillId="0" borderId="0"/>
    <xf numFmtId="0" fontId="7" fillId="0" borderId="0"/>
    <xf numFmtId="0" fontId="73" fillId="0" borderId="0"/>
    <xf numFmtId="0" fontId="73"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3" fillId="0" borderId="0"/>
    <xf numFmtId="0" fontId="7" fillId="0" borderId="0"/>
    <xf numFmtId="0" fontId="73" fillId="0" borderId="0"/>
    <xf numFmtId="0" fontId="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21" borderId="1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9" fillId="0" borderId="0"/>
    <xf numFmtId="0" fontId="90" fillId="0" borderId="0" applyNumberFormat="0" applyFill="0" applyBorder="0" applyAlignment="0" applyProtection="0"/>
    <xf numFmtId="0" fontId="35" fillId="0" borderId="0"/>
    <xf numFmtId="0" fontId="35" fillId="0" borderId="0"/>
    <xf numFmtId="0" fontId="89" fillId="0" borderId="0"/>
    <xf numFmtId="0" fontId="80" fillId="0" borderId="14" applyNumberFormat="0" applyFill="0" applyAlignment="0" applyProtection="0"/>
    <xf numFmtId="164" fontId="7" fillId="0" borderId="0" applyFont="0" applyFill="0" applyBorder="0" applyAlignment="0" applyProtection="0"/>
    <xf numFmtId="44" fontId="5"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8" fillId="0" borderId="0"/>
    <xf numFmtId="0" fontId="8" fillId="0" borderId="0"/>
  </cellStyleXfs>
  <cellXfs count="500">
    <xf numFmtId="0" fontId="0" fillId="0" borderId="0" xfId="0"/>
    <xf numFmtId="0" fontId="0" fillId="0" borderId="0" xfId="0" applyAlignment="1">
      <alignment horizontal="center"/>
    </xf>
    <xf numFmtId="0" fontId="0" fillId="0" borderId="0" xfId="0" applyAlignment="1"/>
    <xf numFmtId="0" fontId="0" fillId="0" borderId="0" xfId="0" applyAlignment="1">
      <alignment wrapText="1"/>
    </xf>
    <xf numFmtId="0" fontId="13" fillId="0" borderId="0" xfId="0" applyFont="1" applyAlignment="1"/>
    <xf numFmtId="0" fontId="13" fillId="0" borderId="0" xfId="0" applyFont="1" applyAlignment="1">
      <alignment wrapText="1"/>
    </xf>
    <xf numFmtId="0" fontId="14" fillId="0" borderId="0" xfId="0" applyFont="1" applyAlignment="1">
      <alignment vertical="top" wrapText="1"/>
    </xf>
    <xf numFmtId="0" fontId="15" fillId="0" borderId="1" xfId="0" applyFont="1" applyBorder="1" applyAlignment="1">
      <alignment vertical="top"/>
    </xf>
    <xf numFmtId="0" fontId="0" fillId="0" borderId="2" xfId="0" applyBorder="1"/>
    <xf numFmtId="0" fontId="0" fillId="0" borderId="0" xfId="0" applyFill="1"/>
    <xf numFmtId="166" fontId="4" fillId="0" borderId="0" xfId="51" applyNumberFormat="1" applyFont="1" applyFill="1" applyBorder="1" applyAlignment="1">
      <alignment horizontal="center"/>
    </xf>
    <xf numFmtId="0" fontId="0" fillId="0" borderId="0" xfId="0" applyFill="1" applyAlignment="1">
      <alignment wrapText="1"/>
    </xf>
    <xf numFmtId="0" fontId="0" fillId="0" borderId="0" xfId="0" applyFill="1" applyAlignment="1">
      <alignment horizontal="center"/>
    </xf>
    <xf numFmtId="0" fontId="4" fillId="0" borderId="3" xfId="43" applyFont="1" applyFill="1" applyBorder="1" applyAlignment="1">
      <alignment horizontal="center"/>
    </xf>
    <xf numFmtId="1" fontId="4" fillId="0" borderId="3" xfId="43" applyNumberFormat="1" applyFont="1" applyFill="1" applyBorder="1" applyAlignment="1">
      <alignment horizontal="center"/>
    </xf>
    <xf numFmtId="166" fontId="4" fillId="0" borderId="3" xfId="48" applyNumberFormat="1" applyFont="1" applyFill="1" applyBorder="1" applyAlignment="1">
      <alignment horizontal="center" vertical="center"/>
    </xf>
    <xf numFmtId="0" fontId="12" fillId="0" borderId="0" xfId="9" applyFont="1" applyFill="1" applyAlignment="1">
      <alignment horizontal="justify" vertical="top" wrapText="1"/>
    </xf>
    <xf numFmtId="167" fontId="9" fillId="0" borderId="0" xfId="9" applyNumberFormat="1" applyFont="1" applyFill="1" applyBorder="1" applyAlignment="1">
      <alignment horizontal="center"/>
    </xf>
    <xf numFmtId="0" fontId="9" fillId="0" borderId="0" xfId="9" applyFont="1" applyFill="1" applyAlignment="1">
      <alignment horizontal="center" vertical="top" wrapText="1"/>
    </xf>
    <xf numFmtId="0" fontId="13" fillId="0" borderId="0" xfId="9" applyFont="1" applyFill="1" applyAlignment="1">
      <alignment horizontal="center" wrapText="1"/>
    </xf>
    <xf numFmtId="1" fontId="13" fillId="0" borderId="0" xfId="9" applyNumberFormat="1" applyFont="1" applyFill="1" applyBorder="1" applyAlignment="1">
      <alignment horizontal="center" wrapText="1"/>
    </xf>
    <xf numFmtId="14" fontId="12" fillId="0" borderId="2" xfId="9" applyNumberFormat="1" applyFont="1" applyFill="1" applyBorder="1" applyAlignment="1">
      <alignment horizontal="center" vertical="top" wrapText="1"/>
    </xf>
    <xf numFmtId="0" fontId="4" fillId="0" borderId="0" xfId="43" applyFont="1" applyFill="1" applyBorder="1" applyAlignment="1">
      <alignment horizontal="center"/>
    </xf>
    <xf numFmtId="1" fontId="4" fillId="0" borderId="0" xfId="43" applyNumberFormat="1" applyFont="1" applyFill="1" applyBorder="1" applyAlignment="1">
      <alignment horizontal="center"/>
    </xf>
    <xf numFmtId="166" fontId="4" fillId="0" borderId="0" xfId="48" applyNumberFormat="1" applyFont="1" applyFill="1" applyBorder="1" applyAlignment="1">
      <alignment horizontal="center"/>
    </xf>
    <xf numFmtId="0" fontId="9" fillId="0" borderId="0" xfId="9" applyFont="1" applyFill="1" applyBorder="1" applyAlignment="1">
      <alignment horizontal="center"/>
    </xf>
    <xf numFmtId="0" fontId="10" fillId="0" borderId="0" xfId="9" applyFont="1" applyFill="1" applyBorder="1" applyAlignment="1">
      <alignment horizontal="left" vertical="top" wrapText="1"/>
    </xf>
    <xf numFmtId="0" fontId="10" fillId="0" borderId="0" xfId="9" applyFont="1" applyFill="1" applyBorder="1" applyAlignment="1">
      <alignment horizontal="justify" vertical="top" wrapText="1"/>
    </xf>
    <xf numFmtId="0" fontId="46" fillId="0" borderId="0" xfId="0" applyFont="1" applyFill="1" applyAlignment="1">
      <alignment horizontal="left"/>
    </xf>
    <xf numFmtId="0" fontId="45" fillId="0" borderId="0" xfId="0" applyFont="1" applyFill="1" applyAlignment="1">
      <alignment horizontal="left" wrapText="1"/>
    </xf>
    <xf numFmtId="4" fontId="13" fillId="0" borderId="0" xfId="9" applyNumberFormat="1" applyFont="1" applyFill="1" applyBorder="1" applyAlignment="1">
      <alignment horizontal="right" vertical="top"/>
    </xf>
    <xf numFmtId="4" fontId="13" fillId="0" borderId="0" xfId="9" applyNumberFormat="1" applyFont="1" applyFill="1" applyBorder="1" applyAlignment="1">
      <alignment horizontal="right" vertical="center"/>
    </xf>
    <xf numFmtId="0" fontId="13" fillId="0" borderId="0" xfId="9" applyFont="1" applyFill="1" applyAlignment="1">
      <alignment horizontal="right" vertical="top"/>
    </xf>
    <xf numFmtId="0" fontId="13" fillId="0" borderId="0" xfId="0" applyFont="1" applyFill="1" applyAlignment="1">
      <alignment horizontal="center" wrapText="1"/>
    </xf>
    <xf numFmtId="1" fontId="13" fillId="0" borderId="0" xfId="0" applyNumberFormat="1" applyFont="1" applyFill="1" applyBorder="1" applyAlignment="1">
      <alignment horizontal="center" wrapText="1"/>
    </xf>
    <xf numFmtId="0" fontId="13" fillId="0" borderId="0" xfId="0" applyFont="1" applyFill="1" applyAlignment="1">
      <alignment horizontal="center"/>
    </xf>
    <xf numFmtId="0" fontId="21" fillId="0" borderId="0" xfId="44" applyFont="1" applyFill="1" applyBorder="1" applyAlignment="1">
      <alignment horizontal="center" vertical="top"/>
    </xf>
    <xf numFmtId="0" fontId="15" fillId="0" borderId="0" xfId="44" applyFont="1" applyFill="1" applyBorder="1" applyAlignment="1">
      <alignment wrapText="1"/>
    </xf>
    <xf numFmtId="0" fontId="15" fillId="0" borderId="0" xfId="44" applyFont="1" applyFill="1" applyBorder="1" applyAlignment="1">
      <alignment horizontal="left"/>
    </xf>
    <xf numFmtId="4" fontId="15" fillId="0" borderId="0" xfId="44" applyNumberFormat="1" applyFont="1" applyFill="1" applyBorder="1" applyAlignment="1">
      <alignment horizontal="right"/>
    </xf>
    <xf numFmtId="0" fontId="15" fillId="0" borderId="0" xfId="44" applyFont="1" applyFill="1" applyAlignment="1">
      <alignment horizontal="right"/>
    </xf>
    <xf numFmtId="0" fontId="8" fillId="0" borderId="0" xfId="9"/>
    <xf numFmtId="0" fontId="7" fillId="0" borderId="0" xfId="12"/>
    <xf numFmtId="0" fontId="4" fillId="0" borderId="0" xfId="0" applyFont="1" applyAlignment="1">
      <alignment horizontal="right" vertical="top"/>
    </xf>
    <xf numFmtId="0" fontId="22" fillId="0" borderId="0" xfId="0" applyFont="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horizontal="center" vertical="top" wrapText="1"/>
    </xf>
    <xf numFmtId="0" fontId="8" fillId="0" borderId="0" xfId="0" applyFont="1" applyBorder="1" applyAlignment="1">
      <alignment horizontal="right" vertical="top" wrapText="1"/>
    </xf>
    <xf numFmtId="0" fontId="8" fillId="0" borderId="0" xfId="9" applyAlignment="1">
      <alignment vertical="top"/>
    </xf>
    <xf numFmtId="0" fontId="23" fillId="0" borderId="0" xfId="9" applyFont="1"/>
    <xf numFmtId="0" fontId="24" fillId="0" borderId="0" xfId="12" applyFont="1"/>
    <xf numFmtId="0" fontId="8" fillId="0" borderId="0" xfId="9" applyBorder="1"/>
    <xf numFmtId="0" fontId="11" fillId="0" borderId="0" xfId="9" applyFont="1" applyBorder="1"/>
    <xf numFmtId="0" fontId="23" fillId="0" borderId="0" xfId="9" applyFont="1" applyBorder="1"/>
    <xf numFmtId="0" fontId="11" fillId="0" borderId="0" xfId="9" applyFont="1"/>
    <xf numFmtId="0" fontId="9" fillId="0" borderId="0" xfId="9" applyFont="1" applyBorder="1" applyAlignment="1">
      <alignment vertical="center"/>
    </xf>
    <xf numFmtId="0" fontId="9" fillId="0" borderId="0" xfId="9" applyFont="1" applyBorder="1" applyAlignment="1"/>
    <xf numFmtId="0" fontId="8" fillId="0" borderId="0" xfId="0" applyFont="1" applyAlignment="1">
      <alignment horizontal="right" vertical="top"/>
    </xf>
    <xf numFmtId="0" fontId="16" fillId="0" borderId="0" xfId="9" applyFont="1"/>
    <xf numFmtId="0" fontId="16" fillId="0" borderId="0" xfId="0" applyFont="1" applyBorder="1" applyAlignment="1">
      <alignment horizontal="left" vertical="top" wrapText="1"/>
    </xf>
    <xf numFmtId="0" fontId="8" fillId="0" borderId="0" xfId="0" applyFont="1" applyBorder="1" applyAlignment="1">
      <alignment horizontal="left" vertical="top"/>
    </xf>
    <xf numFmtId="0" fontId="16" fillId="0" borderId="0" xfId="0" applyFont="1" applyBorder="1" applyAlignment="1">
      <alignment horizontal="center" vertical="top" wrapText="1"/>
    </xf>
    <xf numFmtId="0" fontId="8" fillId="0" borderId="0" xfId="0" applyFont="1" applyBorder="1" applyAlignment="1">
      <alignment horizontal="left" vertical="top" wrapText="1"/>
    </xf>
    <xf numFmtId="0" fontId="13" fillId="0" borderId="0" xfId="0" applyFont="1" applyAlignment="1">
      <alignment horizontal="center"/>
    </xf>
    <xf numFmtId="0" fontId="13" fillId="0" borderId="0" xfId="0" applyFont="1"/>
    <xf numFmtId="0" fontId="9" fillId="0" borderId="0" xfId="9" applyFont="1" applyAlignment="1">
      <alignment horizontal="left" vertical="top"/>
    </xf>
    <xf numFmtId="0" fontId="25" fillId="0" borderId="0" xfId="44" applyFont="1" applyFill="1" applyAlignment="1">
      <alignment horizontal="right"/>
    </xf>
    <xf numFmtId="0" fontId="26" fillId="0" borderId="0" xfId="44" applyFont="1" applyFill="1" applyAlignment="1">
      <alignment horizontal="right"/>
    </xf>
    <xf numFmtId="0" fontId="27" fillId="0" borderId="0" xfId="44" applyFont="1" applyFill="1" applyAlignment="1">
      <alignment horizontal="right"/>
    </xf>
    <xf numFmtId="0" fontId="4" fillId="0" borderId="0" xfId="9" applyFont="1" applyAlignment="1">
      <alignment horizontal="right" vertical="top"/>
    </xf>
    <xf numFmtId="0" fontId="8" fillId="0" borderId="0" xfId="9" applyFont="1" applyAlignment="1">
      <alignment horizontal="right" vertical="top"/>
    </xf>
    <xf numFmtId="0" fontId="8" fillId="0" borderId="0" xfId="9" applyFont="1" applyAlignment="1">
      <alignment horizontal="left" vertical="top"/>
    </xf>
    <xf numFmtId="0" fontId="4" fillId="0" borderId="0" xfId="9" applyFont="1" applyAlignment="1">
      <alignment horizontal="right"/>
    </xf>
    <xf numFmtId="0" fontId="15" fillId="0" borderId="0" xfId="44" applyFont="1" applyFill="1" applyBorder="1" applyAlignment="1">
      <alignment horizontal="right"/>
    </xf>
    <xf numFmtId="0" fontId="28" fillId="0" borderId="0" xfId="9" applyFont="1" applyAlignment="1">
      <alignment horizontal="left" vertical="center"/>
    </xf>
    <xf numFmtId="0" fontId="8" fillId="0" borderId="0" xfId="0" applyFont="1"/>
    <xf numFmtId="167" fontId="8" fillId="0" borderId="0" xfId="0" applyNumberFormat="1" applyFont="1" applyAlignment="1">
      <alignment horizontal="center"/>
    </xf>
    <xf numFmtId="0" fontId="10" fillId="0" borderId="0" xfId="0" applyFont="1" applyBorder="1" applyAlignment="1">
      <alignment vertical="top"/>
    </xf>
    <xf numFmtId="0" fontId="8" fillId="0" borderId="2" xfId="0" applyFont="1" applyBorder="1"/>
    <xf numFmtId="0" fontId="8" fillId="0" borderId="0" xfId="9" applyAlignment="1">
      <alignment horizontal="left" vertical="top"/>
    </xf>
    <xf numFmtId="0" fontId="10" fillId="0" borderId="0" xfId="9" applyFont="1" applyAlignment="1">
      <alignment horizontal="left" vertical="top"/>
    </xf>
    <xf numFmtId="0" fontId="8" fillId="0" borderId="0" xfId="9" applyFont="1"/>
    <xf numFmtId="0" fontId="7" fillId="0" borderId="0" xfId="12" applyFont="1"/>
    <xf numFmtId="0" fontId="8" fillId="0" borderId="0" xfId="9" applyFont="1" applyFill="1"/>
    <xf numFmtId="0" fontId="5" fillId="0" borderId="0" xfId="7" applyFill="1"/>
    <xf numFmtId="0" fontId="8" fillId="0" borderId="0" xfId="9" applyFont="1" applyFill="1" applyAlignment="1">
      <alignment horizontal="center"/>
    </xf>
    <xf numFmtId="0" fontId="9" fillId="0" borderId="0" xfId="7" applyFont="1" applyFill="1" applyAlignment="1">
      <alignment horizontal="center"/>
    </xf>
    <xf numFmtId="0" fontId="9" fillId="0" borderId="0" xfId="7" applyFont="1" applyFill="1" applyAlignment="1">
      <alignment horizontal="center" vertical="top" wrapText="1"/>
    </xf>
    <xf numFmtId="0" fontId="12" fillId="0" borderId="0" xfId="7" applyFont="1" applyFill="1" applyAlignment="1">
      <alignment horizontal="justify" vertical="top" wrapText="1"/>
    </xf>
    <xf numFmtId="0" fontId="9" fillId="0" borderId="0" xfId="7" applyFont="1" applyFill="1" applyAlignment="1">
      <alignment horizontal="center" vertical="top"/>
    </xf>
    <xf numFmtId="0" fontId="3" fillId="0" borderId="0" xfId="7" applyFont="1" applyFill="1" applyBorder="1" applyAlignment="1">
      <alignment vertical="top"/>
    </xf>
    <xf numFmtId="0" fontId="4" fillId="0" borderId="0" xfId="7" applyFont="1" applyFill="1" applyBorder="1" applyAlignment="1">
      <alignment vertical="top" wrapText="1"/>
    </xf>
    <xf numFmtId="0" fontId="5" fillId="0" borderId="0" xfId="7" applyFont="1" applyFill="1"/>
    <xf numFmtId="0" fontId="9" fillId="0" borderId="0" xfId="7" applyFont="1" applyFill="1" applyAlignment="1">
      <alignment horizontal="center" wrapText="1"/>
    </xf>
    <xf numFmtId="1" fontId="4" fillId="0" borderId="0" xfId="7" applyNumberFormat="1" applyFont="1" applyFill="1" applyBorder="1" applyAlignment="1">
      <alignment horizontal="left" vertical="top"/>
    </xf>
    <xf numFmtId="167" fontId="9" fillId="0" borderId="0" xfId="7" applyNumberFormat="1" applyFont="1" applyFill="1" applyBorder="1" applyAlignment="1">
      <alignment horizontal="center"/>
    </xf>
    <xf numFmtId="0" fontId="8" fillId="0" borderId="0" xfId="7" applyFont="1" applyFill="1"/>
    <xf numFmtId="0" fontId="5" fillId="0" borderId="0" xfId="7" applyFont="1" applyFill="1" applyAlignment="1">
      <alignment horizontal="center"/>
    </xf>
    <xf numFmtId="0" fontId="0" fillId="0" borderId="0" xfId="0" applyBorder="1"/>
    <xf numFmtId="0" fontId="39" fillId="0" borderId="0" xfId="0" applyFont="1" applyBorder="1" applyAlignment="1">
      <alignment horizontal="left" vertical="center"/>
    </xf>
    <xf numFmtId="0" fontId="0" fillId="0" borderId="4" xfId="0" applyFill="1" applyBorder="1" applyAlignment="1">
      <alignment horizontal="center"/>
    </xf>
    <xf numFmtId="0" fontId="0" fillId="0" borderId="4" xfId="0" applyFill="1" applyBorder="1" applyAlignment="1">
      <alignment wrapText="1"/>
    </xf>
    <xf numFmtId="0" fontId="0" fillId="0" borderId="4" xfId="0" applyFill="1" applyBorder="1"/>
    <xf numFmtId="0" fontId="41" fillId="0" borderId="0" xfId="9" applyFont="1" applyAlignment="1">
      <alignment horizontal="center" vertical="top"/>
    </xf>
    <xf numFmtId="0" fontId="42" fillId="0" borderId="0" xfId="9" applyFont="1" applyAlignment="1">
      <alignment horizontal="left" vertical="top"/>
    </xf>
    <xf numFmtId="0" fontId="13" fillId="0" borderId="0" xfId="7" applyFont="1" applyFill="1" applyAlignment="1">
      <alignment horizontal="center"/>
    </xf>
    <xf numFmtId="0" fontId="30" fillId="0" borderId="0" xfId="7" applyFont="1" applyAlignment="1">
      <alignment wrapText="1"/>
    </xf>
    <xf numFmtId="0" fontId="9" fillId="0" borderId="3" xfId="43" applyFont="1" applyFill="1" applyBorder="1" applyAlignment="1">
      <alignment horizontal="center"/>
    </xf>
    <xf numFmtId="1" fontId="9" fillId="0" borderId="3" xfId="43" applyNumberFormat="1" applyFont="1" applyFill="1" applyBorder="1" applyAlignment="1">
      <alignment horizontal="center"/>
    </xf>
    <xf numFmtId="166" fontId="9" fillId="0" borderId="3" xfId="51" applyNumberFormat="1" applyFont="1" applyFill="1" applyBorder="1" applyAlignment="1">
      <alignment horizontal="center"/>
    </xf>
    <xf numFmtId="166" fontId="9" fillId="0" borderId="3" xfId="48" applyNumberFormat="1" applyFont="1" applyFill="1" applyBorder="1" applyAlignment="1">
      <alignment horizontal="center"/>
    </xf>
    <xf numFmtId="0" fontId="5" fillId="0" borderId="0" xfId="7" applyFill="1" applyAlignment="1">
      <alignment horizontal="center"/>
    </xf>
    <xf numFmtId="0" fontId="48" fillId="0" borderId="0" xfId="7" applyFont="1" applyFill="1" applyAlignment="1">
      <alignment horizontal="center"/>
    </xf>
    <xf numFmtId="167" fontId="4" fillId="0" borderId="0" xfId="7" applyNumberFormat="1" applyFont="1" applyFill="1" applyBorder="1" applyAlignment="1">
      <alignment horizontal="left" vertical="top"/>
    </xf>
    <xf numFmtId="0" fontId="49" fillId="0" borderId="0" xfId="7" applyFont="1" applyFill="1" applyAlignment="1">
      <alignment horizontal="left" vertical="top"/>
    </xf>
    <xf numFmtId="0" fontId="9" fillId="0" borderId="1" xfId="7" applyFont="1" applyFill="1" applyBorder="1" applyAlignment="1">
      <alignment horizontal="center" vertical="top"/>
    </xf>
    <xf numFmtId="0" fontId="9" fillId="0" borderId="1" xfId="7" applyFont="1" applyFill="1" applyBorder="1" applyAlignment="1">
      <alignment horizontal="center"/>
    </xf>
    <xf numFmtId="167" fontId="9" fillId="0" borderId="1" xfId="7" applyNumberFormat="1" applyFont="1" applyFill="1" applyBorder="1" applyAlignment="1">
      <alignment horizontal="center"/>
    </xf>
    <xf numFmtId="0" fontId="9" fillId="0" borderId="0" xfId="7" applyFont="1" applyFill="1" applyBorder="1" applyAlignment="1">
      <alignment horizontal="center"/>
    </xf>
    <xf numFmtId="0" fontId="18" fillId="0" borderId="0" xfId="7" applyFont="1" applyFill="1"/>
    <xf numFmtId="167" fontId="13" fillId="0" borderId="0" xfId="7" applyNumberFormat="1" applyFont="1" applyFill="1" applyBorder="1" applyAlignment="1">
      <alignment horizontal="center"/>
    </xf>
    <xf numFmtId="0" fontId="31" fillId="0" borderId="0" xfId="9" applyFont="1" applyFill="1" applyAlignment="1">
      <alignment horizontal="justify" vertical="top" wrapText="1"/>
    </xf>
    <xf numFmtId="0" fontId="8" fillId="0" borderId="0" xfId="7" applyFont="1" applyFill="1" applyAlignment="1">
      <alignment wrapText="1"/>
    </xf>
    <xf numFmtId="0" fontId="3" fillId="0" borderId="0" xfId="7" applyFont="1" applyFill="1" applyBorder="1" applyAlignment="1">
      <alignment horizontal="center"/>
    </xf>
    <xf numFmtId="0" fontId="12" fillId="0" borderId="0" xfId="7" applyFont="1" applyFill="1" applyBorder="1" applyAlignment="1">
      <alignment wrapText="1"/>
    </xf>
    <xf numFmtId="0" fontId="4" fillId="0" borderId="0" xfId="7" applyFont="1" applyFill="1" applyAlignment="1">
      <alignment horizontal="center"/>
    </xf>
    <xf numFmtId="0" fontId="19" fillId="0" borderId="0" xfId="9" applyFont="1" applyFill="1"/>
    <xf numFmtId="0" fontId="12" fillId="0" borderId="0" xfId="7" applyFont="1" applyFill="1" applyAlignment="1">
      <alignment vertical="top" wrapText="1"/>
    </xf>
    <xf numFmtId="0" fontId="16" fillId="0" borderId="0" xfId="7" applyFont="1" applyFill="1" applyAlignment="1">
      <alignment horizontal="justify" vertical="top" wrapText="1"/>
    </xf>
    <xf numFmtId="0" fontId="40" fillId="0" borderId="0" xfId="9" applyFont="1" applyFill="1" applyBorder="1" applyAlignment="1">
      <alignment horizontal="center" vertical="top"/>
    </xf>
    <xf numFmtId="0" fontId="40" fillId="0" borderId="0" xfId="9" applyFont="1" applyFill="1" applyBorder="1" applyAlignment="1">
      <alignment vertical="top" wrapText="1"/>
    </xf>
    <xf numFmtId="0" fontId="17" fillId="0" borderId="0" xfId="7" applyFont="1" applyFill="1" applyAlignment="1">
      <alignment horizontal="justify" vertical="top" wrapText="1"/>
    </xf>
    <xf numFmtId="0" fontId="36" fillId="0" borderId="0" xfId="7" applyFont="1" applyFill="1" applyAlignment="1">
      <alignment horizontal="center"/>
    </xf>
    <xf numFmtId="0" fontId="31" fillId="0" borderId="0" xfId="7" applyFont="1" applyFill="1" applyAlignment="1">
      <alignment horizontal="justify" vertical="top" wrapText="1"/>
    </xf>
    <xf numFmtId="0" fontId="36" fillId="0" borderId="0" xfId="7" applyFont="1" applyFill="1" applyAlignment="1">
      <alignment horizontal="left" vertical="top" wrapText="1"/>
    </xf>
    <xf numFmtId="0" fontId="36" fillId="0" borderId="0" xfId="7" applyFont="1" applyFill="1" applyAlignment="1">
      <alignment horizontal="center" vertical="top" wrapText="1"/>
    </xf>
    <xf numFmtId="0" fontId="22" fillId="0" borderId="0" xfId="7" applyFont="1" applyFill="1" applyAlignment="1">
      <alignment horizontal="left" vertical="top" wrapText="1"/>
    </xf>
    <xf numFmtId="0" fontId="22" fillId="0" borderId="0" xfId="7" applyFont="1" applyFill="1" applyAlignment="1">
      <alignment horizontal="center" vertical="top" wrapText="1"/>
    </xf>
    <xf numFmtId="0" fontId="13" fillId="0" borderId="0" xfId="24" applyFont="1" applyFill="1" applyBorder="1" applyAlignment="1">
      <alignment vertical="top" wrapText="1"/>
    </xf>
    <xf numFmtId="0" fontId="13" fillId="0" borderId="0" xfId="9" applyFont="1" applyFill="1" applyAlignment="1">
      <alignment horizontal="justify" vertical="top" wrapText="1"/>
    </xf>
    <xf numFmtId="0" fontId="13" fillId="0" borderId="0" xfId="9" applyFont="1" applyFill="1" applyAlignment="1">
      <alignment horizontal="center"/>
    </xf>
    <xf numFmtId="0" fontId="31" fillId="0" borderId="0" xfId="0" applyFont="1" applyFill="1" applyAlignment="1">
      <alignment horizontal="justify" vertical="top" wrapText="1"/>
    </xf>
    <xf numFmtId="0" fontId="13" fillId="0" borderId="0" xfId="0" applyFont="1" applyFill="1" applyAlignment="1">
      <alignment horizontal="justify" vertical="top" wrapText="1"/>
    </xf>
    <xf numFmtId="0" fontId="36" fillId="0" borderId="0" xfId="7" applyFont="1" applyFill="1" applyAlignment="1">
      <alignment horizontal="left" vertical="top"/>
    </xf>
    <xf numFmtId="0" fontId="51" fillId="0" borderId="0" xfId="7" applyFont="1" applyFill="1" applyAlignment="1">
      <alignment horizontal="justify" vertical="top" wrapText="1"/>
    </xf>
    <xf numFmtId="0" fontId="13" fillId="0" borderId="0" xfId="12" applyFont="1" applyFill="1" applyAlignment="1">
      <alignment horizontal="center" vertical="top" wrapText="1"/>
    </xf>
    <xf numFmtId="0" fontId="13" fillId="0" borderId="0" xfId="12" applyFont="1" applyFill="1" applyAlignment="1">
      <alignment horizontal="center" wrapText="1"/>
    </xf>
    <xf numFmtId="0" fontId="36" fillId="0" borderId="0" xfId="9" applyFont="1" applyFill="1" applyAlignment="1">
      <alignment horizontal="center" wrapText="1"/>
    </xf>
    <xf numFmtId="0" fontId="36" fillId="0" borderId="0" xfId="7" applyFont="1" applyFill="1"/>
    <xf numFmtId="0" fontId="36" fillId="0" borderId="0" xfId="0" applyFont="1" applyFill="1" applyAlignment="1">
      <alignment horizontal="center"/>
    </xf>
    <xf numFmtId="0" fontId="22" fillId="0" borderId="0" xfId="7" applyFont="1" applyFill="1" applyAlignment="1">
      <alignment horizontal="center"/>
    </xf>
    <xf numFmtId="0" fontId="36" fillId="0" borderId="0" xfId="9" applyFont="1" applyFill="1" applyAlignment="1">
      <alignment horizontal="center"/>
    </xf>
    <xf numFmtId="1" fontId="36" fillId="0" borderId="0" xfId="12" applyNumberFormat="1" applyFont="1" applyFill="1" applyBorder="1" applyAlignment="1">
      <alignment horizontal="center" vertical="center" wrapText="1"/>
    </xf>
    <xf numFmtId="0" fontId="4" fillId="0" borderId="1" xfId="7" applyFont="1" applyFill="1" applyBorder="1" applyAlignment="1">
      <alignment horizontal="center"/>
    </xf>
    <xf numFmtId="0" fontId="4" fillId="0" borderId="0" xfId="7" applyFont="1" applyFill="1" applyAlignment="1">
      <alignment horizontal="center" wrapText="1"/>
    </xf>
    <xf numFmtId="1" fontId="36" fillId="0" borderId="0" xfId="7" applyNumberFormat="1" applyFont="1" applyFill="1" applyBorder="1" applyAlignment="1">
      <alignment horizontal="right" vertical="top"/>
    </xf>
    <xf numFmtId="167" fontId="36" fillId="0" borderId="0" xfId="7" applyNumberFormat="1" applyFont="1" applyFill="1" applyBorder="1" applyAlignment="1">
      <alignment horizontal="right" vertical="top"/>
    </xf>
    <xf numFmtId="167" fontId="13" fillId="0" borderId="0" xfId="0" applyNumberFormat="1" applyFont="1" applyFill="1" applyBorder="1" applyAlignment="1">
      <alignment horizontal="right"/>
    </xf>
    <xf numFmtId="167" fontId="13" fillId="0" borderId="0" xfId="9" applyNumberFormat="1" applyFont="1" applyFill="1" applyBorder="1" applyAlignment="1">
      <alignment horizontal="right"/>
    </xf>
    <xf numFmtId="0" fontId="13" fillId="0" borderId="0" xfId="9" applyFont="1" applyFill="1" applyAlignment="1">
      <alignment horizontal="right"/>
    </xf>
    <xf numFmtId="0" fontId="13" fillId="0" borderId="0" xfId="0" applyFont="1" applyFill="1" applyAlignment="1">
      <alignment horizontal="right"/>
    </xf>
    <xf numFmtId="0" fontId="36" fillId="0" borderId="0" xfId="7" applyFont="1" applyFill="1" applyAlignment="1">
      <alignment horizontal="right" vertical="top"/>
    </xf>
    <xf numFmtId="167" fontId="13" fillId="0" borderId="0" xfId="7" applyNumberFormat="1" applyFont="1" applyFill="1" applyAlignment="1">
      <alignment horizontal="right"/>
    </xf>
    <xf numFmtId="167" fontId="13" fillId="0" borderId="0" xfId="0" applyNumberFormat="1" applyFont="1" applyFill="1" applyAlignment="1">
      <alignment horizontal="right"/>
    </xf>
    <xf numFmtId="167" fontId="36" fillId="0" borderId="0" xfId="12" applyNumberFormat="1" applyFont="1" applyFill="1" applyBorder="1" applyAlignment="1">
      <alignment horizontal="right" vertical="center"/>
    </xf>
    <xf numFmtId="167" fontId="17" fillId="0" borderId="0" xfId="7" applyNumberFormat="1" applyFont="1" applyFill="1" applyBorder="1" applyAlignment="1">
      <alignment horizontal="right"/>
    </xf>
    <xf numFmtId="0" fontId="13" fillId="0" borderId="0" xfId="12" applyFont="1" applyFill="1" applyAlignment="1">
      <alignment horizontal="left" vertical="top" wrapText="1"/>
    </xf>
    <xf numFmtId="0" fontId="36" fillId="0" borderId="0" xfId="12" applyFont="1" applyFill="1" applyAlignment="1">
      <alignment horizontal="center" wrapText="1"/>
    </xf>
    <xf numFmtId="0" fontId="36" fillId="0" borderId="0" xfId="12" applyFont="1" applyFill="1" applyAlignment="1"/>
    <xf numFmtId="0" fontId="13" fillId="0" borderId="0" xfId="12" applyFont="1" applyFill="1" applyAlignment="1"/>
    <xf numFmtId="0" fontId="36" fillId="0" borderId="0" xfId="9" applyFont="1" applyFill="1" applyAlignment="1">
      <alignment horizontal="left"/>
    </xf>
    <xf numFmtId="0" fontId="13" fillId="0" borderId="0" xfId="9" applyFont="1" applyFill="1" applyAlignment="1">
      <alignment horizontal="left"/>
    </xf>
    <xf numFmtId="0" fontId="22" fillId="0" borderId="0" xfId="9" applyFont="1" applyFill="1" applyAlignment="1">
      <alignment horizontal="justify" vertical="top" wrapText="1"/>
    </xf>
    <xf numFmtId="0" fontId="13" fillId="0" borderId="0" xfId="12" applyFont="1" applyFill="1" applyAlignment="1">
      <alignment horizontal="justify" vertical="top" wrapText="1"/>
    </xf>
    <xf numFmtId="0" fontId="13" fillId="0" borderId="0" xfId="12" applyFont="1" applyFill="1" applyAlignment="1">
      <alignment horizontal="center"/>
    </xf>
    <xf numFmtId="0" fontId="13" fillId="0" borderId="0" xfId="9" applyFont="1" applyFill="1"/>
    <xf numFmtId="0" fontId="13" fillId="0" borderId="0" xfId="9" applyFont="1" applyFill="1" applyAlignment="1">
      <alignment horizontal="center" vertical="top" wrapText="1"/>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9" applyFont="1" applyFill="1" applyAlignment="1">
      <alignment horizontal="left" vertical="top" wrapText="1"/>
    </xf>
    <xf numFmtId="0" fontId="22" fillId="0" borderId="0" xfId="9" applyFont="1" applyFill="1" applyAlignment="1">
      <alignment horizontal="left" vertical="top" wrapText="1"/>
    </xf>
    <xf numFmtId="0" fontId="36" fillId="0" borderId="0" xfId="9" applyFont="1" applyFill="1" applyAlignment="1">
      <alignment horizontal="justify" vertical="top" wrapText="1"/>
    </xf>
    <xf numFmtId="0" fontId="31" fillId="0" borderId="0" xfId="8" applyFont="1" applyFill="1" applyAlignment="1">
      <alignment horizontal="center" vertical="top" wrapText="1"/>
    </xf>
    <xf numFmtId="0" fontId="13" fillId="0" borderId="0" xfId="9" applyFont="1" applyFill="1" applyAlignment="1">
      <alignment horizontal="left" vertical="top" wrapText="1"/>
    </xf>
    <xf numFmtId="0" fontId="13" fillId="0" borderId="0" xfId="9" applyFont="1" applyFill="1" applyAlignment="1">
      <alignment horizontal="center" vertical="top"/>
    </xf>
    <xf numFmtId="0" fontId="31" fillId="0" borderId="0" xfId="9" applyFont="1" applyFill="1" applyAlignment="1">
      <alignment horizontal="center" vertical="top" wrapText="1"/>
    </xf>
    <xf numFmtId="0" fontId="13" fillId="0" borderId="0" xfId="9" applyNumberFormat="1" applyFont="1" applyFill="1" applyAlignment="1">
      <alignment vertical="top" wrapText="1"/>
    </xf>
    <xf numFmtId="0" fontId="13" fillId="0" borderId="0" xfId="9" applyFont="1" applyFill="1" applyAlignment="1">
      <alignment vertical="top" wrapText="1"/>
    </xf>
    <xf numFmtId="0" fontId="36" fillId="0" borderId="0" xfId="9" applyFont="1" applyFill="1" applyAlignment="1">
      <alignment vertical="top" wrapText="1"/>
    </xf>
    <xf numFmtId="0" fontId="36" fillId="0" borderId="0" xfId="12" applyFont="1" applyFill="1" applyAlignment="1">
      <alignment horizontal="left" vertical="top" wrapText="1"/>
    </xf>
    <xf numFmtId="0" fontId="22" fillId="0" borderId="0" xfId="12" applyFont="1" applyFill="1" applyAlignment="1">
      <alignment horizontal="left" vertical="top" wrapText="1"/>
    </xf>
    <xf numFmtId="0" fontId="36" fillId="0" borderId="0" xfId="12" applyFont="1" applyFill="1" applyAlignment="1">
      <alignment vertical="top" wrapText="1"/>
    </xf>
    <xf numFmtId="0" fontId="13" fillId="0" borderId="0" xfId="9" applyNumberFormat="1" applyFont="1" applyFill="1" applyAlignment="1">
      <alignment horizontal="justify" vertical="top" wrapText="1"/>
    </xf>
    <xf numFmtId="0" fontId="22" fillId="0" borderId="0" xfId="9" applyFont="1" applyFill="1" applyAlignment="1">
      <alignment horizontal="center" vertical="top" wrapText="1"/>
    </xf>
    <xf numFmtId="0" fontId="13" fillId="0" borderId="0" xfId="9" applyFont="1" applyFill="1" applyAlignment="1">
      <alignment horizontal="justify" vertical="top"/>
    </xf>
    <xf numFmtId="167" fontId="36" fillId="0" borderId="0" xfId="9" applyNumberFormat="1" applyFont="1" applyFill="1" applyBorder="1" applyAlignment="1">
      <alignment horizontal="center" vertical="center"/>
    </xf>
    <xf numFmtId="1" fontId="13" fillId="0" borderId="0" xfId="9" applyNumberFormat="1" applyFont="1" applyFill="1" applyBorder="1" applyAlignment="1">
      <alignment horizontal="center"/>
    </xf>
    <xf numFmtId="0" fontId="47" fillId="0" borderId="0" xfId="9" applyFont="1" applyFill="1" applyAlignment="1">
      <alignment horizontal="center" wrapText="1"/>
    </xf>
    <xf numFmtId="0" fontId="47" fillId="0" borderId="0" xfId="9" applyFont="1" applyFill="1" applyAlignment="1">
      <alignment horizontal="left" vertical="top" wrapText="1"/>
    </xf>
    <xf numFmtId="0" fontId="47" fillId="0" borderId="0" xfId="9" applyFont="1" applyFill="1" applyAlignment="1">
      <alignment horizontal="center" vertical="top" wrapText="1"/>
    </xf>
    <xf numFmtId="167" fontId="36" fillId="0" borderId="0" xfId="9" applyNumberFormat="1" applyFont="1" applyFill="1" applyBorder="1" applyAlignment="1">
      <alignment horizontal="right"/>
    </xf>
    <xf numFmtId="0" fontId="36" fillId="0" borderId="0" xfId="12" applyFont="1" applyFill="1" applyAlignment="1">
      <alignment horizontal="right"/>
    </xf>
    <xf numFmtId="0" fontId="36" fillId="0" borderId="0" xfId="9" applyFont="1" applyFill="1" applyAlignment="1">
      <alignment horizontal="right"/>
    </xf>
    <xf numFmtId="0" fontId="31" fillId="0" borderId="0" xfId="9" applyFont="1" applyFill="1" applyAlignment="1">
      <alignment horizontal="center" wrapText="1"/>
    </xf>
    <xf numFmtId="0" fontId="31" fillId="0" borderId="0" xfId="9" applyFont="1" applyFill="1" applyAlignment="1">
      <alignment horizontal="left" vertical="top" wrapText="1"/>
    </xf>
    <xf numFmtId="0" fontId="36" fillId="0" borderId="0" xfId="7" applyFont="1" applyFill="1" applyAlignment="1">
      <alignment vertical="top" wrapText="1"/>
    </xf>
    <xf numFmtId="3" fontId="36" fillId="0" borderId="0" xfId="7" applyNumberFormat="1" applyFont="1" applyFill="1" applyBorder="1" applyAlignment="1" applyProtection="1">
      <alignment horizontal="center" wrapText="1"/>
    </xf>
    <xf numFmtId="169" fontId="36" fillId="0" borderId="0" xfId="58" applyNumberFormat="1" applyFont="1" applyFill="1" applyBorder="1" applyAlignment="1" applyProtection="1">
      <alignment horizontal="left" wrapText="1"/>
    </xf>
    <xf numFmtId="0" fontId="22" fillId="0" borderId="0" xfId="18" applyFont="1" applyFill="1" applyAlignment="1">
      <alignment horizontal="justify" vertical="top" wrapText="1"/>
    </xf>
    <xf numFmtId="3" fontId="36" fillId="0" borderId="0" xfId="9" applyNumberFormat="1" applyFont="1" applyFill="1" applyBorder="1" applyAlignment="1" applyProtection="1">
      <alignment horizontal="center" wrapText="1"/>
    </xf>
    <xf numFmtId="0" fontId="36" fillId="0" borderId="0" xfId="9" applyFont="1" applyFill="1" applyBorder="1" applyAlignment="1">
      <alignment horizontal="left" vertical="top" wrapText="1"/>
    </xf>
    <xf numFmtId="0" fontId="36" fillId="0" borderId="0" xfId="7" applyFont="1" applyFill="1" applyAlignment="1">
      <alignment horizontal="justify" vertical="top" wrapText="1"/>
    </xf>
    <xf numFmtId="0" fontId="13" fillId="0" borderId="1" xfId="7" applyFont="1" applyFill="1" applyBorder="1" applyAlignment="1">
      <alignment horizontal="center" vertical="top" wrapText="1"/>
    </xf>
    <xf numFmtId="0" fontId="13" fillId="0" borderId="1" xfId="7" applyFont="1" applyFill="1" applyBorder="1" applyAlignment="1">
      <alignment horizontal="justify" vertical="top" wrapText="1"/>
    </xf>
    <xf numFmtId="0" fontId="13" fillId="0" borderId="1" xfId="7" applyFont="1" applyFill="1" applyBorder="1" applyAlignment="1">
      <alignment horizontal="center" wrapText="1"/>
    </xf>
    <xf numFmtId="167" fontId="36" fillId="0" borderId="0" xfId="7" applyNumberFormat="1" applyFont="1" applyFill="1" applyBorder="1" applyAlignment="1">
      <alignment horizontal="right"/>
    </xf>
    <xf numFmtId="0" fontId="36" fillId="0" borderId="0" xfId="7" applyFont="1" applyFill="1" applyAlignment="1">
      <alignment horizontal="right"/>
    </xf>
    <xf numFmtId="166" fontId="36" fillId="0" borderId="0" xfId="51" applyNumberFormat="1" applyFont="1" applyFill="1" applyBorder="1" applyAlignment="1">
      <alignment horizontal="right"/>
    </xf>
    <xf numFmtId="1" fontId="36" fillId="0" borderId="0" xfId="7" applyNumberFormat="1" applyFont="1" applyFill="1" applyBorder="1" applyAlignment="1">
      <alignment horizontal="right"/>
    </xf>
    <xf numFmtId="0" fontId="36" fillId="0" borderId="0" xfId="9" applyFont="1" applyFill="1" applyAlignment="1">
      <alignment horizontal="center" vertical="top" wrapText="1"/>
    </xf>
    <xf numFmtId="0" fontId="54" fillId="0" borderId="0" xfId="0" applyFont="1" applyFill="1" applyAlignment="1">
      <alignment vertical="top" wrapText="1"/>
    </xf>
    <xf numFmtId="0" fontId="54" fillId="0" borderId="0" xfId="0" applyFont="1" applyFill="1" applyAlignment="1">
      <alignment horizontal="center"/>
    </xf>
    <xf numFmtId="167" fontId="54" fillId="0" borderId="0" xfId="0" applyNumberFormat="1" applyFont="1" applyFill="1" applyBorder="1" applyAlignment="1">
      <alignment horizontal="right"/>
    </xf>
    <xf numFmtId="0" fontId="54" fillId="0" borderId="0" xfId="0" applyFont="1" applyFill="1" applyAlignment="1">
      <alignment horizontal="left" vertical="top" wrapText="1"/>
    </xf>
    <xf numFmtId="0" fontId="36" fillId="0" borderId="0" xfId="43" applyFont="1" applyFill="1" applyBorder="1" applyAlignment="1">
      <alignment horizontal="center" vertical="top"/>
    </xf>
    <xf numFmtId="1" fontId="36" fillId="0" borderId="0" xfId="43" applyNumberFormat="1" applyFont="1" applyFill="1" applyBorder="1" applyAlignment="1">
      <alignment horizontal="center" vertical="top"/>
    </xf>
    <xf numFmtId="166" fontId="36" fillId="0" borderId="0" xfId="51" applyNumberFormat="1" applyFont="1" applyFill="1" applyBorder="1" applyAlignment="1">
      <alignment horizontal="right" vertical="top"/>
    </xf>
    <xf numFmtId="3" fontId="36" fillId="0" borderId="0" xfId="9" applyNumberFormat="1" applyFont="1" applyFill="1" applyBorder="1" applyAlignment="1" applyProtection="1">
      <alignment horizontal="center" vertical="top" wrapText="1"/>
    </xf>
    <xf numFmtId="0" fontId="36" fillId="0" borderId="0" xfId="9" applyFont="1" applyFill="1" applyAlignment="1">
      <alignment horizontal="center" vertical="top"/>
    </xf>
    <xf numFmtId="0" fontId="36" fillId="0" borderId="0" xfId="7" applyFont="1" applyFill="1" applyAlignment="1">
      <alignment horizontal="center" vertical="top"/>
    </xf>
    <xf numFmtId="168" fontId="38" fillId="0" borderId="0" xfId="0" applyNumberFormat="1" applyFont="1" applyAlignment="1"/>
    <xf numFmtId="168" fontId="38" fillId="0" borderId="0" xfId="0" applyNumberFormat="1" applyFont="1"/>
    <xf numFmtId="167" fontId="38" fillId="0" borderId="2" xfId="0" applyNumberFormat="1" applyFont="1" applyBorder="1" applyAlignment="1">
      <alignment horizontal="right"/>
    </xf>
    <xf numFmtId="0" fontId="47" fillId="0" borderId="0" xfId="9" applyFont="1" applyFill="1" applyAlignment="1">
      <alignment horizontal="center" vertical="center" wrapText="1"/>
    </xf>
    <xf numFmtId="0" fontId="47" fillId="0" borderId="0" xfId="24" applyFont="1" applyFill="1" applyAlignment="1">
      <alignment horizontal="left" vertical="top" wrapText="1"/>
    </xf>
    <xf numFmtId="0" fontId="54" fillId="0" borderId="0" xfId="0" applyFont="1" applyFill="1"/>
    <xf numFmtId="0" fontId="47" fillId="0" borderId="0" xfId="8" applyFont="1" applyFill="1" applyAlignment="1">
      <alignment horizontal="center" vertical="center" wrapText="1"/>
    </xf>
    <xf numFmtId="0" fontId="47" fillId="0" borderId="0" xfId="8" applyFont="1" applyFill="1" applyAlignment="1">
      <alignment horizontal="left" vertical="center" wrapText="1"/>
    </xf>
    <xf numFmtId="0" fontId="52" fillId="0" borderId="0" xfId="8" applyFont="1" applyFill="1" applyAlignment="1">
      <alignment horizontal="left" vertical="top" wrapText="1"/>
    </xf>
    <xf numFmtId="0" fontId="47" fillId="0" borderId="0" xfId="8" applyFont="1" applyFill="1" applyAlignment="1">
      <alignment horizontal="center" vertical="center"/>
    </xf>
    <xf numFmtId="0" fontId="56" fillId="0" borderId="0" xfId="7" applyFont="1" applyFill="1"/>
    <xf numFmtId="0" fontId="31" fillId="0" borderId="0" xfId="9" applyFont="1" applyFill="1" applyAlignment="1">
      <alignment horizontal="center" vertical="top"/>
    </xf>
    <xf numFmtId="0" fontId="36" fillId="0" borderId="0" xfId="0" applyFont="1" applyFill="1" applyAlignment="1">
      <alignment horizontal="justify" vertical="top" wrapText="1"/>
    </xf>
    <xf numFmtId="0" fontId="36" fillId="0" borderId="0" xfId="12" applyFont="1" applyFill="1" applyAlignment="1" applyProtection="1">
      <alignment horizontal="right"/>
      <protection locked="0"/>
    </xf>
    <xf numFmtId="166" fontId="57" fillId="0" borderId="0" xfId="51" applyNumberFormat="1" applyFont="1" applyFill="1" applyBorder="1" applyAlignment="1">
      <alignment horizontal="right"/>
    </xf>
    <xf numFmtId="0" fontId="10" fillId="0" borderId="0" xfId="7" applyFont="1" applyFill="1" applyAlignment="1">
      <alignment horizontal="justify" vertical="center" wrapText="1"/>
    </xf>
    <xf numFmtId="0" fontId="55" fillId="0" borderId="0" xfId="7" applyFont="1" applyFill="1" applyAlignment="1">
      <alignment horizontal="center" vertical="center" wrapText="1"/>
    </xf>
    <xf numFmtId="0" fontId="55" fillId="0" borderId="2" xfId="7" applyFont="1" applyFill="1" applyBorder="1" applyAlignment="1">
      <alignment horizontal="center" vertical="center"/>
    </xf>
    <xf numFmtId="167" fontId="10" fillId="0" borderId="2" xfId="7" applyNumberFormat="1" applyFont="1" applyFill="1" applyBorder="1" applyAlignment="1">
      <alignment horizontal="center" vertical="center"/>
    </xf>
    <xf numFmtId="0" fontId="58" fillId="0" borderId="0" xfId="7" applyFont="1" applyFill="1" applyAlignment="1">
      <alignment vertical="center" wrapText="1"/>
    </xf>
    <xf numFmtId="0" fontId="55" fillId="0" borderId="0" xfId="7" applyFont="1" applyFill="1" applyAlignment="1">
      <alignment horizontal="center" vertical="center"/>
    </xf>
    <xf numFmtId="0" fontId="2" fillId="0" borderId="0" xfId="7" applyFont="1" applyFill="1" applyAlignment="1">
      <alignment wrapText="1"/>
    </xf>
    <xf numFmtId="0" fontId="58" fillId="0" borderId="0" xfId="7" applyFont="1" applyFill="1" applyAlignment="1">
      <alignment wrapText="1"/>
    </xf>
    <xf numFmtId="0" fontId="2" fillId="0" borderId="0" xfId="7" applyFont="1" applyFill="1" applyAlignment="1">
      <alignment vertical="center" wrapText="1"/>
    </xf>
    <xf numFmtId="0" fontId="2" fillId="0" borderId="0" xfId="7" applyFont="1" applyFill="1" applyAlignment="1">
      <alignment horizontal="center" vertical="center"/>
    </xf>
    <xf numFmtId="0" fontId="2" fillId="0" borderId="0" xfId="7" applyFont="1" applyFill="1" applyAlignment="1">
      <alignment vertical="center"/>
    </xf>
    <xf numFmtId="0" fontId="10" fillId="0" borderId="0" xfId="9" applyFont="1" applyFill="1" applyAlignment="1">
      <alignment horizontal="justify" vertical="top" wrapText="1"/>
    </xf>
    <xf numFmtId="49" fontId="36" fillId="0" borderId="0" xfId="7" applyNumberFormat="1" applyFont="1" applyFill="1" applyAlignment="1">
      <alignment horizontal="center" vertical="top" wrapText="1"/>
    </xf>
    <xf numFmtId="0" fontId="36" fillId="0" borderId="0" xfId="6" applyNumberFormat="1" applyFont="1" applyFill="1" applyAlignment="1">
      <alignment horizontal="justify" vertical="top" wrapText="1"/>
    </xf>
    <xf numFmtId="0" fontId="36" fillId="0" borderId="0" xfId="7" applyFont="1" applyFill="1" applyAlignment="1">
      <alignment horizontal="center" vertical="center" wrapText="1"/>
    </xf>
    <xf numFmtId="0" fontId="36" fillId="0" borderId="0" xfId="10" applyFont="1" applyFill="1" applyAlignment="1">
      <alignment horizontal="center" vertical="top" wrapText="1"/>
    </xf>
    <xf numFmtId="0" fontId="36" fillId="0" borderId="0" xfId="44" applyFont="1" applyFill="1" applyAlignment="1">
      <alignment horizontal="left"/>
    </xf>
    <xf numFmtId="4" fontId="36" fillId="0" borderId="0" xfId="44" applyNumberFormat="1" applyFont="1" applyFill="1" applyAlignment="1">
      <alignment horizontal="right"/>
    </xf>
    <xf numFmtId="0" fontId="36" fillId="0" borderId="0" xfId="65" applyFont="1" applyFill="1" applyAlignment="1">
      <alignment horizontal="justify" vertical="top" wrapText="1"/>
    </xf>
    <xf numFmtId="0" fontId="36" fillId="0" borderId="0" xfId="9" applyFont="1" applyFill="1" applyAlignment="1">
      <alignment horizontal="left" vertical="center" wrapText="1"/>
    </xf>
    <xf numFmtId="0" fontId="36" fillId="0" borderId="0" xfId="9" applyFont="1" applyFill="1" applyAlignment="1">
      <alignment horizontal="right" vertical="top" wrapText="1"/>
    </xf>
    <xf numFmtId="4" fontId="36" fillId="0" borderId="0" xfId="9" applyNumberFormat="1" applyFont="1" applyFill="1" applyAlignment="1">
      <alignment horizontal="right" vertical="top" wrapText="1"/>
    </xf>
    <xf numFmtId="0" fontId="36" fillId="0" borderId="0" xfId="9" applyFont="1" applyFill="1" applyAlignment="1">
      <alignment horizontal="left" vertical="top"/>
    </xf>
    <xf numFmtId="0" fontId="60" fillId="0" borderId="0" xfId="7" applyFont="1" applyFill="1" applyAlignment="1">
      <alignment horizontal="left" vertical="top" wrapText="1"/>
    </xf>
    <xf numFmtId="168" fontId="36" fillId="0" borderId="0" xfId="9" applyNumberFormat="1" applyFont="1" applyFill="1" applyBorder="1" applyAlignment="1">
      <alignment horizontal="right" vertical="top"/>
    </xf>
    <xf numFmtId="0" fontId="36" fillId="0" borderId="0" xfId="18" applyFont="1" applyFill="1" applyAlignment="1">
      <alignment horizontal="justify" vertical="top" wrapText="1"/>
    </xf>
    <xf numFmtId="0" fontId="36" fillId="0" borderId="0" xfId="6" applyFont="1" applyFill="1" applyAlignment="1">
      <alignment horizontal="justify" vertical="top" wrapText="1"/>
    </xf>
    <xf numFmtId="0" fontId="36" fillId="0" borderId="0" xfId="7" applyFont="1" applyFill="1" applyAlignment="1">
      <alignment vertical="top"/>
    </xf>
    <xf numFmtId="2" fontId="36" fillId="0" borderId="0" xfId="9" applyNumberFormat="1" applyFont="1" applyFill="1" applyAlignment="1">
      <alignment horizontal="right" vertical="top"/>
    </xf>
    <xf numFmtId="0" fontId="22" fillId="0" borderId="0" xfId="7" applyFont="1" applyFill="1" applyBorder="1" applyAlignment="1">
      <alignment vertical="top" wrapText="1"/>
    </xf>
    <xf numFmtId="167" fontId="36" fillId="0" borderId="0" xfId="9" applyNumberFormat="1" applyFont="1" applyFill="1" applyAlignment="1">
      <alignment horizontal="right" vertical="top"/>
    </xf>
    <xf numFmtId="169" fontId="36" fillId="0" borderId="0" xfId="57" applyNumberFormat="1" applyFont="1" applyFill="1" applyBorder="1" applyAlignment="1" applyProtection="1">
      <alignment horizontal="center" wrapText="1"/>
    </xf>
    <xf numFmtId="167" fontId="36" fillId="0" borderId="0" xfId="9" applyNumberFormat="1" applyFont="1" applyFill="1" applyAlignment="1">
      <alignment horizontal="right"/>
    </xf>
    <xf numFmtId="0" fontId="54" fillId="0" borderId="0" xfId="0" applyFont="1" applyFill="1" applyAlignment="1">
      <alignment horizontal="justify" vertical="top" wrapText="1"/>
    </xf>
    <xf numFmtId="167" fontId="54" fillId="0" borderId="0" xfId="0" applyNumberFormat="1" applyFont="1" applyFill="1" applyAlignment="1">
      <alignment horizontal="right" vertical="top"/>
    </xf>
    <xf numFmtId="0" fontId="36" fillId="0" borderId="0" xfId="44" applyFont="1" applyFill="1" applyAlignment="1">
      <alignment horizontal="center" vertical="top"/>
    </xf>
    <xf numFmtId="167" fontId="36" fillId="0" borderId="0" xfId="7" applyNumberFormat="1" applyFont="1" applyFill="1" applyAlignment="1">
      <alignment horizontal="right"/>
    </xf>
    <xf numFmtId="0" fontId="54" fillId="0" borderId="0" xfId="65" applyFont="1" applyFill="1" applyAlignment="1">
      <alignment horizontal="justify" vertical="top" wrapText="1"/>
    </xf>
    <xf numFmtId="0" fontId="59" fillId="0" borderId="0" xfId="65" applyFont="1" applyFill="1"/>
    <xf numFmtId="0" fontId="59" fillId="0" borderId="0" xfId="65" applyFont="1" applyFill="1" applyAlignment="1"/>
    <xf numFmtId="0" fontId="63" fillId="0" borderId="3" xfId="43" applyFont="1" applyFill="1" applyBorder="1" applyAlignment="1">
      <alignment horizontal="center"/>
    </xf>
    <xf numFmtId="1" fontId="63" fillId="0" borderId="3" xfId="43" applyNumberFormat="1" applyFont="1" applyFill="1" applyBorder="1" applyAlignment="1">
      <alignment horizontal="center"/>
    </xf>
    <xf numFmtId="166" fontId="63" fillId="0" borderId="3" xfId="51" applyNumberFormat="1" applyFont="1" applyFill="1" applyBorder="1" applyAlignment="1">
      <alignment horizontal="center"/>
    </xf>
    <xf numFmtId="166" fontId="63" fillId="0" borderId="3" xfId="48" applyNumberFormat="1" applyFont="1" applyFill="1" applyBorder="1" applyAlignment="1">
      <alignment horizontal="center"/>
    </xf>
    <xf numFmtId="0" fontId="64" fillId="0" borderId="0" xfId="65" applyFont="1" applyFill="1" applyBorder="1" applyAlignment="1">
      <alignment horizontal="center"/>
    </xf>
    <xf numFmtId="0" fontId="54" fillId="0" borderId="0" xfId="65" applyFont="1" applyFill="1" applyBorder="1" applyAlignment="1">
      <alignment wrapText="1"/>
    </xf>
    <xf numFmtId="0" fontId="54" fillId="0" borderId="0" xfId="43" applyFont="1" applyFill="1" applyBorder="1" applyAlignment="1">
      <alignment horizontal="center"/>
    </xf>
    <xf numFmtId="1" fontId="54" fillId="0" borderId="0" xfId="43" applyNumberFormat="1" applyFont="1" applyFill="1" applyBorder="1" applyAlignment="1">
      <alignment horizontal="center"/>
    </xf>
    <xf numFmtId="166" fontId="54" fillId="0" borderId="0" xfId="51" applyNumberFormat="1" applyFont="1" applyFill="1" applyBorder="1" applyAlignment="1">
      <alignment horizontal="center"/>
    </xf>
    <xf numFmtId="166" fontId="54" fillId="0" borderId="0" xfId="48" applyNumberFormat="1" applyFont="1" applyFill="1" applyBorder="1" applyAlignment="1">
      <alignment horizontal="center"/>
    </xf>
    <xf numFmtId="0" fontId="54" fillId="0" borderId="0" xfId="4" applyFont="1" applyFill="1" applyAlignment="1">
      <alignment vertical="center" wrapText="1"/>
    </xf>
    <xf numFmtId="0" fontId="47" fillId="0" borderId="0" xfId="4" applyFont="1" applyFill="1" applyAlignment="1">
      <alignment horizontal="center"/>
    </xf>
    <xf numFmtId="0" fontId="47" fillId="0" borderId="0" xfId="4" applyFont="1" applyFill="1" applyAlignment="1">
      <alignment horizontal="right"/>
    </xf>
    <xf numFmtId="0" fontId="47" fillId="0" borderId="0" xfId="4" applyFont="1" applyFill="1" applyAlignment="1">
      <alignment vertical="top" wrapText="1"/>
    </xf>
    <xf numFmtId="0" fontId="47" fillId="0" borderId="0" xfId="4" applyFont="1" applyFill="1" applyAlignment="1">
      <alignment horizontal="justify" vertical="top" wrapText="1"/>
    </xf>
    <xf numFmtId="0" fontId="52" fillId="0" borderId="0" xfId="4" applyFont="1" applyFill="1" applyAlignment="1">
      <alignment horizontal="left" vertical="top" wrapText="1"/>
    </xf>
    <xf numFmtId="0" fontId="54" fillId="0" borderId="0" xfId="12" applyNumberFormat="1" applyFont="1" applyFill="1" applyAlignment="1">
      <alignment horizontal="justify" vertical="top" wrapText="1"/>
    </xf>
    <xf numFmtId="0" fontId="47" fillId="0" borderId="0" xfId="12" applyFont="1" applyFill="1" applyAlignment="1">
      <alignment horizontal="center" wrapText="1"/>
    </xf>
    <xf numFmtId="0" fontId="47" fillId="0" borderId="0" xfId="66" applyFont="1" applyFill="1" applyAlignment="1">
      <alignment horizontal="justify" vertical="top" wrapText="1"/>
    </xf>
    <xf numFmtId="0" fontId="47" fillId="0" borderId="0" xfId="66" applyFont="1" applyFill="1" applyAlignment="1">
      <alignment horizontal="center" wrapText="1"/>
    </xf>
    <xf numFmtId="0" fontId="47" fillId="0" borderId="0" xfId="10" applyFont="1" applyFill="1" applyAlignment="1">
      <alignment vertical="top" wrapText="1"/>
    </xf>
    <xf numFmtId="2" fontId="47" fillId="0" borderId="0" xfId="10" applyNumberFormat="1" applyFont="1" applyFill="1" applyAlignment="1">
      <alignment horizontal="center" vertical="center" wrapText="1"/>
    </xf>
    <xf numFmtId="2" fontId="47" fillId="0" borderId="0" xfId="10" applyNumberFormat="1" applyFont="1" applyFill="1" applyBorder="1" applyAlignment="1">
      <alignment horizontal="right" vertical="center" wrapText="1"/>
    </xf>
    <xf numFmtId="0" fontId="47" fillId="0" borderId="0" xfId="8" applyFont="1" applyFill="1" applyAlignment="1">
      <alignment horizontal="center"/>
    </xf>
    <xf numFmtId="0" fontId="47" fillId="0" borderId="0" xfId="66" applyFont="1" applyFill="1" applyBorder="1" applyAlignment="1">
      <alignment horizontal="justify" vertical="top" wrapText="1"/>
    </xf>
    <xf numFmtId="0" fontId="47" fillId="0" borderId="1" xfId="65" applyFont="1" applyFill="1" applyBorder="1" applyAlignment="1">
      <alignment horizontal="center" vertical="top" wrapText="1"/>
    </xf>
    <xf numFmtId="0" fontId="47" fillId="0" borderId="1" xfId="65" applyFont="1" applyFill="1" applyBorder="1" applyAlignment="1">
      <alignment horizontal="justify" vertical="top" wrapText="1"/>
    </xf>
    <xf numFmtId="0" fontId="47" fillId="0" borderId="1" xfId="65" applyFont="1" applyFill="1" applyBorder="1" applyAlignment="1">
      <alignment horizontal="center" wrapText="1"/>
    </xf>
    <xf numFmtId="0" fontId="47" fillId="0" borderId="0" xfId="65" applyFont="1" applyFill="1" applyAlignment="1">
      <alignment horizontal="center"/>
    </xf>
    <xf numFmtId="0" fontId="47" fillId="0" borderId="0" xfId="65" applyFont="1" applyFill="1" applyAlignment="1">
      <alignment horizontal="right"/>
    </xf>
    <xf numFmtId="0" fontId="61" fillId="0" borderId="0" xfId="65" applyFont="1" applyFill="1" applyAlignment="1">
      <alignment horizontal="center" vertical="top" wrapText="1"/>
    </xf>
    <xf numFmtId="0" fontId="65" fillId="0" borderId="0" xfId="65" applyFont="1" applyFill="1" applyAlignment="1">
      <alignment horizontal="justify" vertical="top" wrapText="1"/>
    </xf>
    <xf numFmtId="0" fontId="65" fillId="0" borderId="0" xfId="65" applyFont="1" applyFill="1" applyAlignment="1">
      <alignment horizontal="center" wrapText="1"/>
    </xf>
    <xf numFmtId="0" fontId="65" fillId="0" borderId="2" xfId="65" applyFont="1" applyFill="1" applyBorder="1" applyAlignment="1">
      <alignment horizontal="center"/>
    </xf>
    <xf numFmtId="167" fontId="65" fillId="0" borderId="2" xfId="65" applyNumberFormat="1" applyFont="1" applyFill="1" applyBorder="1" applyAlignment="1">
      <alignment horizontal="right"/>
    </xf>
    <xf numFmtId="0" fontId="66" fillId="0" borderId="0" xfId="65" applyFont="1" applyFill="1" applyAlignment="1">
      <alignment horizontal="justify" vertical="top" wrapText="1"/>
    </xf>
    <xf numFmtId="0" fontId="47" fillId="0" borderId="0" xfId="65" applyNumberFormat="1" applyFont="1" applyFill="1" applyAlignment="1">
      <alignment horizontal="justify" vertical="top" wrapText="1"/>
    </xf>
    <xf numFmtId="167" fontId="47" fillId="0" borderId="0" xfId="65" applyNumberFormat="1" applyFont="1" applyFill="1" applyBorder="1" applyAlignment="1">
      <alignment horizontal="right"/>
    </xf>
    <xf numFmtId="0" fontId="47" fillId="0" borderId="0" xfId="65" applyFont="1" applyFill="1" applyAlignment="1">
      <alignment horizontal="justify" vertical="top" wrapText="1"/>
    </xf>
    <xf numFmtId="0" fontId="52" fillId="0" borderId="0" xfId="65" applyFont="1" applyFill="1" applyAlignment="1">
      <alignment horizontal="justify" vertical="top" wrapText="1"/>
    </xf>
    <xf numFmtId="0" fontId="54" fillId="0" borderId="0" xfId="65" applyFont="1" applyFill="1" applyAlignment="1">
      <alignment horizontal="center"/>
    </xf>
    <xf numFmtId="0" fontId="13" fillId="0" borderId="0" xfId="24" applyFont="1" applyFill="1" applyAlignment="1">
      <alignment horizontal="left" vertical="top" wrapText="1"/>
    </xf>
    <xf numFmtId="168" fontId="54" fillId="0" borderId="0" xfId="48" applyNumberFormat="1" applyFont="1" applyFill="1" applyBorder="1" applyAlignment="1">
      <alignment horizontal="right"/>
    </xf>
    <xf numFmtId="168" fontId="54" fillId="0" borderId="0" xfId="51" applyNumberFormat="1" applyFont="1" applyFill="1" applyBorder="1" applyAlignment="1">
      <alignment horizontal="right"/>
    </xf>
    <xf numFmtId="168" fontId="47" fillId="0" borderId="0" xfId="4" applyNumberFormat="1" applyFont="1" applyFill="1" applyAlignment="1">
      <alignment horizontal="right"/>
    </xf>
    <xf numFmtId="168" fontId="47" fillId="0" borderId="0" xfId="9" applyNumberFormat="1" applyFont="1" applyFill="1" applyAlignment="1">
      <alignment horizontal="right"/>
    </xf>
    <xf numFmtId="168" fontId="54" fillId="0" borderId="0" xfId="66" applyNumberFormat="1" applyFont="1" applyFill="1" applyBorder="1" applyAlignment="1">
      <alignment horizontal="right"/>
    </xf>
    <xf numFmtId="168" fontId="47" fillId="0" borderId="0" xfId="10" applyNumberFormat="1" applyFont="1" applyFill="1" applyBorder="1" applyAlignment="1">
      <alignment horizontal="right" vertical="center"/>
    </xf>
    <xf numFmtId="168" fontId="47" fillId="0" borderId="0" xfId="8" applyNumberFormat="1" applyFont="1" applyFill="1" applyAlignment="1">
      <alignment horizontal="right"/>
    </xf>
    <xf numFmtId="0" fontId="54" fillId="0" borderId="0" xfId="0" applyFont="1" applyFill="1" applyAlignment="1">
      <alignment horizontal="right"/>
    </xf>
    <xf numFmtId="0" fontId="53" fillId="0" borderId="0" xfId="0" applyFont="1" applyFill="1" applyAlignment="1">
      <alignment horizontal="left" vertical="top" wrapText="1"/>
    </xf>
    <xf numFmtId="0" fontId="5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applyFill="1" applyAlignment="1">
      <alignment horizontal="justify" vertical="top" wrapText="1"/>
    </xf>
    <xf numFmtId="0" fontId="5" fillId="0" borderId="0" xfId="7" applyFill="1" applyAlignment="1">
      <alignment horizontal="right"/>
    </xf>
    <xf numFmtId="0" fontId="0" fillId="0" borderId="0" xfId="0" applyFill="1" applyBorder="1"/>
    <xf numFmtId="0" fontId="39" fillId="0" borderId="0" xfId="0" applyFont="1" applyFill="1" applyBorder="1" applyAlignment="1">
      <alignment horizontal="left" vertical="center"/>
    </xf>
    <xf numFmtId="167" fontId="36" fillId="0" borderId="0" xfId="0" applyNumberFormat="1" applyFont="1" applyFill="1" applyAlignment="1" applyProtection="1">
      <alignment horizontal="right" vertical="center"/>
      <protection locked="0"/>
    </xf>
    <xf numFmtId="0" fontId="22" fillId="0" borderId="0" xfId="0" applyFont="1" applyFill="1" applyAlignment="1">
      <alignment horizontal="center"/>
    </xf>
    <xf numFmtId="0" fontId="54" fillId="0" borderId="0" xfId="0" applyFont="1" applyFill="1" applyAlignment="1">
      <alignment wrapText="1"/>
    </xf>
    <xf numFmtId="0" fontId="54" fillId="0" borderId="0" xfId="0" applyFont="1" applyFill="1" applyAlignment="1">
      <alignment horizontal="center" wrapText="1"/>
    </xf>
    <xf numFmtId="168" fontId="54" fillId="0" borderId="0" xfId="0" applyNumberFormat="1" applyFont="1" applyFill="1" applyAlignment="1">
      <alignment horizontal="right" wrapText="1"/>
    </xf>
    <xf numFmtId="0" fontId="54" fillId="0" borderId="0" xfId="0" applyFont="1" applyFill="1" applyAlignment="1">
      <alignment horizontal="right" vertical="top" wrapText="1"/>
    </xf>
    <xf numFmtId="0" fontId="54" fillId="0" borderId="0" xfId="0" quotePrefix="1" applyFont="1" applyFill="1" applyAlignment="1">
      <alignment wrapText="1"/>
    </xf>
    <xf numFmtId="0" fontId="53" fillId="0" borderId="0" xfId="0" applyFont="1" applyFill="1" applyAlignment="1">
      <alignment horizontal="center" wrapText="1"/>
    </xf>
    <xf numFmtId="0" fontId="22" fillId="0" borderId="0" xfId="7" applyFont="1" applyFill="1" applyAlignment="1">
      <alignment horizontal="center" vertical="center" wrapText="1"/>
    </xf>
    <xf numFmtId="0" fontId="13" fillId="0" borderId="0" xfId="9" applyFont="1" applyFill="1" applyAlignment="1">
      <alignment horizontal="center" vertical="center" wrapText="1"/>
    </xf>
    <xf numFmtId="0" fontId="36" fillId="0" borderId="0" xfId="12" applyFont="1" applyFill="1" applyAlignment="1">
      <alignment horizontal="center" vertical="center" wrapText="1"/>
    </xf>
    <xf numFmtId="1" fontId="47" fillId="0" borderId="0" xfId="9" applyNumberFormat="1" applyFont="1" applyFill="1" applyBorder="1" applyAlignment="1">
      <alignment horizontal="center" vertical="center" wrapText="1"/>
    </xf>
    <xf numFmtId="0" fontId="47" fillId="0" borderId="0" xfId="9" applyFont="1" applyFill="1" applyAlignment="1">
      <alignment vertical="top" wrapText="1"/>
    </xf>
    <xf numFmtId="1" fontId="36" fillId="0" borderId="0" xfId="9" applyNumberFormat="1" applyFont="1" applyFill="1" applyBorder="1" applyAlignment="1">
      <alignment horizontal="center" wrapText="1"/>
    </xf>
    <xf numFmtId="0" fontId="31" fillId="0" borderId="0" xfId="284" applyFont="1" applyFill="1" applyAlignment="1">
      <alignment horizontal="center" vertical="top"/>
    </xf>
    <xf numFmtId="0" fontId="13" fillId="0" borderId="0" xfId="285" applyFont="1" applyFill="1" applyAlignment="1">
      <alignment horizontal="left" vertical="top" wrapText="1"/>
    </xf>
    <xf numFmtId="0" fontId="13" fillId="0" borderId="0" xfId="284" applyFont="1" applyFill="1" applyAlignment="1">
      <alignment horizontal="left"/>
    </xf>
    <xf numFmtId="4" fontId="13" fillId="0" borderId="0" xfId="284" applyNumberFormat="1" applyFont="1" applyFill="1" applyAlignment="1">
      <alignment horizontal="center"/>
    </xf>
    <xf numFmtId="168" fontId="13" fillId="0" borderId="0" xfId="284" applyNumberFormat="1" applyFont="1" applyFill="1" applyAlignment="1">
      <alignment horizontal="center"/>
    </xf>
    <xf numFmtId="4" fontId="13" fillId="0" borderId="0" xfId="284" applyNumberFormat="1" applyFont="1" applyFill="1" applyAlignment="1"/>
    <xf numFmtId="0" fontId="13" fillId="0" borderId="0" xfId="284" applyFont="1" applyFill="1" applyAlignment="1">
      <alignment horizontal="right"/>
    </xf>
    <xf numFmtId="0" fontId="31" fillId="0" borderId="0" xfId="285" applyFont="1" applyFill="1" applyAlignment="1">
      <alignment horizontal="center" vertical="top" wrapText="1"/>
    </xf>
    <xf numFmtId="0" fontId="13" fillId="0" borderId="0" xfId="285" applyFont="1" applyFill="1" applyAlignment="1">
      <alignment horizontal="left" vertical="center" wrapText="1"/>
    </xf>
    <xf numFmtId="0" fontId="13" fillId="0" borderId="0" xfId="285" applyFont="1" applyFill="1" applyAlignment="1">
      <alignment horizontal="center" vertical="top" wrapText="1"/>
    </xf>
    <xf numFmtId="168" fontId="13" fillId="0" borderId="0" xfId="285" applyNumberFormat="1" applyFont="1" applyFill="1" applyAlignment="1">
      <alignment horizontal="center" vertical="top" wrapText="1"/>
    </xf>
    <xf numFmtId="4" fontId="13" fillId="0" borderId="0" xfId="285" applyNumberFormat="1" applyFont="1" applyFill="1" applyBorder="1" applyAlignment="1">
      <alignment vertical="top"/>
    </xf>
    <xf numFmtId="168" fontId="13" fillId="0" borderId="0" xfId="285" applyNumberFormat="1" applyFont="1" applyFill="1" applyBorder="1" applyAlignment="1">
      <alignment horizontal="center" vertical="top"/>
    </xf>
    <xf numFmtId="0" fontId="9" fillId="0" borderId="0" xfId="285" applyFont="1" applyFill="1" applyAlignment="1">
      <alignment horizontal="right" vertical="top"/>
    </xf>
    <xf numFmtId="0" fontId="31" fillId="0" borderId="0" xfId="285" applyFont="1" applyFill="1" applyAlignment="1">
      <alignment horizontal="left" vertical="top" wrapText="1"/>
    </xf>
    <xf numFmtId="0" fontId="13" fillId="0" borderId="0" xfId="285" applyFont="1" applyFill="1" applyBorder="1" applyAlignment="1">
      <alignment horizontal="center" vertical="top" wrapText="1"/>
    </xf>
    <xf numFmtId="168" fontId="13" fillId="0" borderId="0" xfId="285" applyNumberFormat="1" applyFont="1" applyFill="1" applyBorder="1" applyAlignment="1">
      <alignment horizontal="center" vertical="top" wrapText="1"/>
    </xf>
    <xf numFmtId="0" fontId="22" fillId="0" borderId="0" xfId="285" applyFont="1" applyFill="1" applyBorder="1" applyAlignment="1">
      <alignment horizontal="center" vertical="top" wrapText="1"/>
    </xf>
    <xf numFmtId="0" fontId="13" fillId="0" borderId="0" xfId="285" applyFont="1" applyFill="1" applyBorder="1" applyAlignment="1">
      <alignment horizontal="left" vertical="top" wrapText="1"/>
    </xf>
    <xf numFmtId="0" fontId="4" fillId="0" borderId="0" xfId="285" applyFont="1" applyFill="1" applyAlignment="1">
      <alignment horizontal="right" vertical="top"/>
    </xf>
    <xf numFmtId="167" fontId="36" fillId="0" borderId="0" xfId="7" applyNumberFormat="1" applyFont="1" applyFill="1" applyBorder="1" applyAlignment="1">
      <alignment horizontal="center" vertical="top"/>
    </xf>
    <xf numFmtId="167" fontId="13" fillId="0" borderId="0" xfId="0" applyNumberFormat="1" applyFont="1" applyFill="1" applyBorder="1" applyAlignment="1">
      <alignment horizontal="center"/>
    </xf>
    <xf numFmtId="167" fontId="13" fillId="0" borderId="0" xfId="9" applyNumberFormat="1" applyFont="1" applyFill="1" applyBorder="1" applyAlignment="1">
      <alignment horizontal="center"/>
    </xf>
    <xf numFmtId="1" fontId="36" fillId="0" borderId="0" xfId="7" applyNumberFormat="1" applyFont="1" applyFill="1" applyBorder="1" applyAlignment="1">
      <alignment horizontal="center" vertical="top"/>
    </xf>
    <xf numFmtId="167" fontId="13" fillId="0" borderId="0" xfId="7" applyNumberFormat="1" applyFont="1" applyFill="1" applyAlignment="1">
      <alignment horizontal="center"/>
    </xf>
    <xf numFmtId="167" fontId="13" fillId="0" borderId="0" xfId="0" applyNumberFormat="1" applyFont="1" applyFill="1" applyAlignment="1">
      <alignment horizontal="center"/>
    </xf>
    <xf numFmtId="167" fontId="13" fillId="0" borderId="0" xfId="12" applyNumberFormat="1" applyFont="1" applyFill="1" applyAlignment="1" applyProtection="1">
      <alignment horizontal="center" vertical="center"/>
      <protection locked="0"/>
    </xf>
    <xf numFmtId="0" fontId="31" fillId="0" borderId="0" xfId="12" applyFont="1" applyFill="1" applyAlignment="1">
      <alignment horizontal="center" vertical="top" wrapText="1"/>
    </xf>
    <xf numFmtId="0" fontId="31" fillId="0" borderId="0" xfId="7" applyFont="1" applyFill="1" applyAlignment="1">
      <alignment horizontal="center" vertical="top"/>
    </xf>
    <xf numFmtId="0" fontId="36" fillId="0" borderId="0" xfId="9" applyFont="1" applyFill="1" applyAlignment="1">
      <alignment horizontal="center" vertical="center" wrapText="1"/>
    </xf>
    <xf numFmtId="1" fontId="13" fillId="0" borderId="0" xfId="9" applyNumberFormat="1" applyFont="1" applyFill="1" applyBorder="1" applyAlignment="1">
      <alignment horizontal="center" vertical="center" wrapText="1"/>
    </xf>
    <xf numFmtId="167" fontId="36" fillId="0" borderId="0" xfId="9" applyNumberFormat="1" applyFont="1" applyFill="1" applyBorder="1" applyAlignment="1">
      <alignment horizontal="center"/>
    </xf>
    <xf numFmtId="0" fontId="13" fillId="0" borderId="0" xfId="7" applyNumberFormat="1" applyFont="1" applyFill="1" applyBorder="1" applyAlignment="1">
      <alignment horizontal="left" vertical="top" wrapText="1"/>
    </xf>
    <xf numFmtId="0" fontId="9" fillId="0" borderId="1" xfId="7" applyFont="1" applyFill="1" applyBorder="1" applyAlignment="1"/>
    <xf numFmtId="166" fontId="9" fillId="0" borderId="3" xfId="48" applyNumberFormat="1" applyFont="1" applyFill="1" applyBorder="1" applyAlignment="1">
      <alignment horizontal="right"/>
    </xf>
    <xf numFmtId="0" fontId="48" fillId="0" borderId="0" xfId="7" applyFont="1" applyFill="1" applyAlignment="1">
      <alignment horizontal="right"/>
    </xf>
    <xf numFmtId="4" fontId="13" fillId="0" borderId="0" xfId="284" applyNumberFormat="1" applyFont="1" applyFill="1" applyAlignment="1">
      <alignment horizontal="right"/>
    </xf>
    <xf numFmtId="4" fontId="13" fillId="0" borderId="0" xfId="285" applyNumberFormat="1" applyFont="1" applyFill="1" applyBorder="1" applyAlignment="1">
      <alignment horizontal="right" vertical="top"/>
    </xf>
    <xf numFmtId="168" fontId="13" fillId="0" borderId="0" xfId="285" applyNumberFormat="1" applyFont="1" applyFill="1" applyBorder="1" applyAlignment="1">
      <alignment horizontal="right" vertical="top"/>
    </xf>
    <xf numFmtId="0" fontId="7" fillId="0" borderId="0" xfId="9" applyFont="1" applyFill="1" applyAlignment="1">
      <alignment horizontal="right"/>
    </xf>
    <xf numFmtId="167" fontId="9" fillId="0" borderId="1" xfId="7" applyNumberFormat="1" applyFont="1" applyFill="1" applyBorder="1" applyAlignment="1">
      <alignment horizontal="right"/>
    </xf>
    <xf numFmtId="167" fontId="13" fillId="0" borderId="0" xfId="7" applyNumberFormat="1" applyFont="1" applyFill="1" applyBorder="1" applyAlignment="1">
      <alignment horizontal="right"/>
    </xf>
    <xf numFmtId="167" fontId="9" fillId="0" borderId="0" xfId="7" applyNumberFormat="1" applyFont="1" applyFill="1" applyBorder="1" applyAlignment="1">
      <alignment horizontal="right"/>
    </xf>
    <xf numFmtId="0" fontId="55" fillId="0" borderId="0" xfId="7" applyFont="1" applyFill="1" applyAlignment="1">
      <alignment horizontal="right" vertical="center"/>
    </xf>
    <xf numFmtId="0" fontId="40" fillId="0" borderId="3" xfId="7" applyFont="1" applyFill="1" applyBorder="1" applyAlignment="1">
      <alignment horizontal="center" vertical="top"/>
    </xf>
    <xf numFmtId="0" fontId="40" fillId="0" borderId="3" xfId="7" applyFont="1" applyFill="1" applyBorder="1" applyAlignment="1">
      <alignment vertical="top" wrapText="1"/>
    </xf>
    <xf numFmtId="1" fontId="37" fillId="0" borderId="3" xfId="7" applyNumberFormat="1" applyFont="1" applyFill="1" applyBorder="1" applyAlignment="1">
      <alignment horizontal="center" vertical="top"/>
    </xf>
    <xf numFmtId="2" fontId="37" fillId="0" borderId="3" xfId="7" applyNumberFormat="1" applyFont="1" applyFill="1" applyBorder="1" applyAlignment="1">
      <alignment horizontal="left" vertical="top"/>
    </xf>
    <xf numFmtId="0" fontId="16" fillId="0" borderId="0" xfId="7" applyFont="1" applyFill="1"/>
    <xf numFmtId="1" fontId="36" fillId="0" borderId="0" xfId="9" applyNumberFormat="1" applyFont="1" applyFill="1" applyBorder="1" applyAlignment="1">
      <alignment horizontal="center" vertical="center" wrapText="1"/>
    </xf>
    <xf numFmtId="0" fontId="22" fillId="0" borderId="0" xfId="12" applyFont="1" applyFill="1" applyAlignment="1">
      <alignment horizontal="center" vertical="top" wrapText="1"/>
    </xf>
    <xf numFmtId="0" fontId="31" fillId="0" borderId="0" xfId="7" applyFont="1" applyFill="1" applyAlignment="1">
      <alignment horizontal="center" vertical="top" wrapText="1"/>
    </xf>
    <xf numFmtId="0" fontId="22" fillId="0" borderId="0" xfId="12" applyFont="1" applyFill="1" applyAlignment="1">
      <alignment horizontal="left" vertical="top"/>
    </xf>
    <xf numFmtId="0" fontId="24" fillId="0" borderId="0" xfId="12" applyFont="1" applyFill="1"/>
    <xf numFmtId="0" fontId="36" fillId="0" borderId="0" xfId="9" applyNumberFormat="1" applyFont="1" applyFill="1" applyAlignment="1">
      <alignment vertical="top" wrapText="1"/>
    </xf>
    <xf numFmtId="1" fontId="36" fillId="0" borderId="0" xfId="9" applyNumberFormat="1" applyFont="1" applyFill="1" applyBorder="1" applyAlignment="1">
      <alignment horizontal="center"/>
    </xf>
    <xf numFmtId="0" fontId="13" fillId="0" borderId="0" xfId="0" applyNumberFormat="1" applyFont="1" applyFill="1" applyAlignment="1">
      <alignment vertical="top" wrapText="1"/>
    </xf>
    <xf numFmtId="0" fontId="13" fillId="0" borderId="0" xfId="8" applyFont="1" applyFill="1" applyAlignment="1">
      <alignment horizontal="right" vertical="center" wrapText="1"/>
    </xf>
    <xf numFmtId="0" fontId="13" fillId="0" borderId="0" xfId="8" applyFont="1" applyFill="1" applyAlignment="1">
      <alignment horizontal="center" vertical="center" wrapText="1"/>
    </xf>
    <xf numFmtId="2" fontId="13" fillId="0" borderId="0" xfId="8" applyNumberFormat="1" applyFont="1" applyFill="1" applyBorder="1" applyAlignment="1">
      <alignment horizontal="center" vertical="center"/>
    </xf>
    <xf numFmtId="0" fontId="13" fillId="0" borderId="0" xfId="4" applyFont="1" applyFill="1" applyAlignment="1">
      <alignment horizontal="left" vertical="top" wrapText="1"/>
    </xf>
    <xf numFmtId="0" fontId="13" fillId="0" borderId="0" xfId="8" applyFont="1" applyFill="1" applyAlignment="1">
      <alignment horizontal="right" vertical="top" wrapText="1"/>
    </xf>
    <xf numFmtId="0" fontId="13" fillId="0" borderId="0" xfId="8" applyFont="1" applyFill="1" applyAlignment="1">
      <alignment horizontal="center" vertical="top" wrapText="1"/>
    </xf>
    <xf numFmtId="2" fontId="13" fillId="0" borderId="0" xfId="8" applyNumberFormat="1" applyFont="1" applyFill="1" applyBorder="1" applyAlignment="1">
      <alignment horizontal="center" vertical="top"/>
    </xf>
    <xf numFmtId="0" fontId="9" fillId="0" borderId="0" xfId="9" applyFont="1" applyFill="1" applyAlignment="1">
      <alignment horizontal="right" vertical="top"/>
    </xf>
    <xf numFmtId="0" fontId="13" fillId="0" borderId="0" xfId="8" applyFont="1" applyFill="1" applyAlignment="1">
      <alignment horizontal="left" vertical="top" wrapText="1"/>
    </xf>
    <xf numFmtId="0" fontId="31" fillId="0" borderId="0" xfId="4" applyFont="1" applyFill="1" applyAlignment="1">
      <alignment horizontal="left" vertical="top" wrapText="1"/>
    </xf>
    <xf numFmtId="0" fontId="13" fillId="0" borderId="0" xfId="8" applyFont="1" applyFill="1" applyAlignment="1">
      <alignment vertical="top" wrapText="1"/>
    </xf>
    <xf numFmtId="1" fontId="13" fillId="0" borderId="0" xfId="8" applyNumberFormat="1" applyFont="1" applyFill="1" applyBorder="1" applyAlignment="1">
      <alignment horizontal="center" vertical="center" wrapText="1"/>
    </xf>
    <xf numFmtId="4" fontId="13" fillId="0" borderId="0" xfId="9" applyNumberFormat="1" applyFont="1" applyFill="1" applyBorder="1" applyAlignment="1">
      <alignment horizontal="center" wrapText="1"/>
    </xf>
    <xf numFmtId="0" fontId="36" fillId="0" borderId="0" xfId="0" applyFont="1" applyFill="1" applyAlignment="1">
      <alignment horizontal="center" wrapText="1"/>
    </xf>
    <xf numFmtId="0" fontId="36" fillId="0" borderId="0" xfId="0" applyFont="1" applyFill="1" applyBorder="1" applyAlignment="1">
      <alignment horizontal="center" wrapText="1"/>
    </xf>
    <xf numFmtId="167" fontId="36" fillId="0" borderId="0" xfId="7" applyNumberFormat="1" applyFont="1" applyFill="1" applyAlignment="1" applyProtection="1">
      <alignment horizontal="center"/>
      <protection locked="0"/>
    </xf>
    <xf numFmtId="0" fontId="92" fillId="0" borderId="0" xfId="0" applyFont="1" applyFill="1"/>
    <xf numFmtId="0" fontId="50" fillId="0" borderId="0" xfId="0" applyFont="1" applyFill="1" applyAlignment="1">
      <alignment horizontal="left" vertical="top"/>
    </xf>
    <xf numFmtId="0" fontId="22" fillId="0" borderId="0" xfId="0" applyFont="1" applyFill="1" applyAlignment="1">
      <alignment horizontal="center" vertical="top" wrapText="1"/>
    </xf>
    <xf numFmtId="1" fontId="36" fillId="0" borderId="0" xfId="0" applyNumberFormat="1" applyFont="1" applyFill="1" applyBorder="1" applyAlignment="1">
      <alignment horizontal="center"/>
    </xf>
    <xf numFmtId="2" fontId="36" fillId="0" borderId="0" xfId="12" applyNumberFormat="1" applyFont="1" applyFill="1" applyBorder="1" applyAlignment="1" applyProtection="1">
      <alignment horizontal="center" wrapText="1"/>
      <protection locked="0"/>
    </xf>
    <xf numFmtId="0" fontId="36" fillId="0" borderId="0" xfId="12" applyFont="1" applyFill="1" applyAlignment="1">
      <alignment horizontal="center"/>
    </xf>
    <xf numFmtId="167" fontId="36" fillId="0" borderId="0" xfId="9" applyNumberFormat="1" applyFont="1" applyFill="1" applyBorder="1" applyAlignment="1" applyProtection="1">
      <alignment horizontal="center" vertical="top"/>
      <protection locked="0"/>
    </xf>
    <xf numFmtId="167" fontId="13" fillId="0" borderId="0" xfId="9" applyNumberFormat="1" applyFont="1" applyFill="1" applyBorder="1" applyAlignment="1">
      <alignment horizontal="center" vertical="top"/>
    </xf>
    <xf numFmtId="167" fontId="36" fillId="0" borderId="0" xfId="12" applyNumberFormat="1" applyFont="1" applyFill="1" applyBorder="1" applyAlignment="1">
      <alignment horizontal="center" vertical="center"/>
    </xf>
    <xf numFmtId="168" fontId="47" fillId="0" borderId="0" xfId="9" applyNumberFormat="1" applyFont="1" applyFill="1" applyAlignment="1">
      <alignment horizontal="center" vertical="top" wrapText="1"/>
    </xf>
    <xf numFmtId="168" fontId="47" fillId="0" borderId="0" xfId="8" applyNumberFormat="1" applyFont="1" applyFill="1" applyAlignment="1">
      <alignment horizontal="center" vertical="center" wrapText="1"/>
    </xf>
    <xf numFmtId="167" fontId="47" fillId="0" borderId="0" xfId="9" applyNumberFormat="1" applyFont="1" applyFill="1" applyBorder="1" applyAlignment="1" applyProtection="1">
      <alignment horizontal="center" vertical="top"/>
      <protection locked="0"/>
    </xf>
    <xf numFmtId="166" fontId="4" fillId="0" borderId="3" xfId="48" applyNumberFormat="1" applyFont="1" applyFill="1" applyBorder="1" applyAlignment="1">
      <alignment horizontal="right" vertical="center"/>
    </xf>
    <xf numFmtId="167" fontId="36" fillId="0" borderId="0" xfId="9" applyNumberFormat="1" applyFont="1" applyFill="1" applyBorder="1" applyAlignment="1">
      <alignment horizontal="right" vertical="center"/>
    </xf>
    <xf numFmtId="0" fontId="62" fillId="0" borderId="3" xfId="65" applyFont="1" applyFill="1" applyBorder="1" applyAlignment="1">
      <alignment horizontal="center" vertical="top"/>
    </xf>
    <xf numFmtId="0" fontId="62" fillId="0" borderId="3" xfId="65" applyFont="1" applyFill="1" applyBorder="1" applyAlignment="1">
      <alignment horizontal="left" vertical="top" wrapText="1"/>
    </xf>
    <xf numFmtId="0" fontId="52" fillId="0" borderId="0" xfId="65" applyFont="1" applyFill="1" applyAlignment="1">
      <alignment horizontal="center" vertical="top" wrapText="1"/>
    </xf>
    <xf numFmtId="0" fontId="52" fillId="0" borderId="0" xfId="0" applyFont="1" applyFill="1" applyAlignment="1">
      <alignment horizontal="right" vertical="top" wrapText="1"/>
    </xf>
    <xf numFmtId="0" fontId="93" fillId="0" borderId="0" xfId="65" applyFont="1" applyFill="1" applyBorder="1" applyAlignment="1">
      <alignment horizontal="center"/>
    </xf>
    <xf numFmtId="0" fontId="52" fillId="0" borderId="0" xfId="65" applyFont="1" applyFill="1" applyAlignment="1">
      <alignment horizontal="center" vertical="top"/>
    </xf>
    <xf numFmtId="0" fontId="65" fillId="0" borderId="0" xfId="65" applyFont="1" applyFill="1" applyAlignment="1">
      <alignment horizontal="justify" vertical="top"/>
    </xf>
    <xf numFmtId="0" fontId="36" fillId="0" borderId="0" xfId="8" applyFont="1" applyFill="1" applyAlignment="1">
      <alignment horizontal="center" vertical="top" wrapText="1"/>
    </xf>
    <xf numFmtId="0" fontId="13" fillId="0" borderId="0" xfId="8" applyFont="1" applyFill="1" applyAlignment="1">
      <alignment horizontal="center" wrapText="1"/>
    </xf>
    <xf numFmtId="1" fontId="13" fillId="0" borderId="0" xfId="8" applyNumberFormat="1" applyFont="1" applyFill="1" applyBorder="1" applyAlignment="1">
      <alignment horizontal="center" wrapText="1"/>
    </xf>
    <xf numFmtId="167" fontId="13" fillId="0" borderId="0" xfId="8" applyNumberFormat="1" applyFont="1" applyBorder="1" applyAlignment="1">
      <alignment horizontal="left" vertical="top"/>
    </xf>
    <xf numFmtId="0" fontId="22" fillId="0" borderId="0" xfId="8" applyFont="1" applyFill="1" applyAlignment="1">
      <alignment horizontal="left" vertical="top" wrapText="1"/>
    </xf>
    <xf numFmtId="167" fontId="36" fillId="0" borderId="0" xfId="8" applyNumberFormat="1" applyFont="1" applyBorder="1" applyAlignment="1">
      <alignment horizontal="left" vertical="top"/>
    </xf>
    <xf numFmtId="0" fontId="36" fillId="0" borderId="0" xfId="8" applyFont="1" applyFill="1" applyBorder="1" applyAlignment="1">
      <alignment vertical="top" wrapText="1"/>
    </xf>
    <xf numFmtId="0" fontId="13" fillId="0" borderId="0" xfId="8" applyFont="1" applyFill="1" applyBorder="1" applyAlignment="1">
      <alignment horizontal="center" wrapText="1"/>
    </xf>
    <xf numFmtId="0" fontId="55" fillId="0" borderId="0" xfId="9" applyFont="1" applyFill="1" applyAlignment="1">
      <alignment horizontal="center" vertical="top" wrapText="1"/>
    </xf>
    <xf numFmtId="168" fontId="9" fillId="0" borderId="0" xfId="9" applyNumberFormat="1" applyFont="1" applyFill="1" applyBorder="1" applyAlignment="1">
      <alignment horizontal="right" vertical="top"/>
    </xf>
    <xf numFmtId="168" fontId="13" fillId="0" borderId="0" xfId="9" applyNumberFormat="1" applyFont="1" applyFill="1" applyBorder="1" applyAlignment="1">
      <alignment horizontal="right" vertical="top"/>
    </xf>
    <xf numFmtId="0" fontId="55" fillId="0" borderId="0" xfId="9" applyFont="1" applyFill="1" applyAlignment="1">
      <alignment horizontal="left" vertical="top"/>
    </xf>
    <xf numFmtId="0" fontId="55" fillId="0" borderId="0" xfId="9" applyFont="1" applyFill="1"/>
    <xf numFmtId="168" fontId="13" fillId="0" borderId="0" xfId="9" applyNumberFormat="1" applyFont="1" applyFill="1" applyAlignment="1">
      <alignment horizontal="right" vertical="top"/>
    </xf>
    <xf numFmtId="0" fontId="36" fillId="0" borderId="0" xfId="9" applyFont="1" applyFill="1"/>
    <xf numFmtId="1" fontId="94" fillId="0" borderId="0" xfId="9" applyNumberFormat="1" applyFont="1" applyFill="1" applyBorder="1" applyAlignment="1">
      <alignment horizontal="left" vertical="top"/>
    </xf>
    <xf numFmtId="0" fontId="27" fillId="0" borderId="0" xfId="9" applyFont="1" applyFill="1"/>
    <xf numFmtId="0" fontId="12" fillId="0" borderId="0" xfId="9" applyFont="1" applyFill="1" applyAlignment="1">
      <alignment horizontal="center" vertical="top" wrapText="1"/>
    </xf>
    <xf numFmtId="0" fontId="95" fillId="0" borderId="0" xfId="9" applyFont="1" applyFill="1" applyAlignment="1">
      <alignment horizontal="center" wrapText="1"/>
    </xf>
    <xf numFmtId="0" fontId="27" fillId="0" borderId="0" xfId="9" applyFont="1" applyFill="1" applyAlignment="1">
      <alignment horizontal="center" vertical="center"/>
    </xf>
    <xf numFmtId="1" fontId="96" fillId="0" borderId="0" xfId="9" applyNumberFormat="1" applyFont="1" applyFill="1" applyBorder="1" applyAlignment="1">
      <alignment horizontal="center" vertical="center"/>
    </xf>
    <xf numFmtId="0" fontId="11" fillId="0" borderId="0" xfId="9" applyFont="1" applyAlignment="1">
      <alignment horizontal="left" vertical="center" wrapText="1"/>
    </xf>
    <xf numFmtId="0" fontId="11" fillId="0" borderId="0" xfId="9" applyFont="1" applyAlignment="1">
      <alignment horizontal="center" vertical="center"/>
    </xf>
    <xf numFmtId="0" fontId="9" fillId="0" borderId="0" xfId="9" applyFont="1" applyAlignment="1">
      <alignment horizontal="left" vertical="top"/>
    </xf>
    <xf numFmtId="0" fontId="8" fillId="0" borderId="0" xfId="9" applyFont="1" applyAlignment="1">
      <alignment horizontal="left" vertical="top" wrapText="1"/>
    </xf>
    <xf numFmtId="0" fontId="8" fillId="0" borderId="0" xfId="9" applyFont="1" applyBorder="1" applyAlignment="1">
      <alignment horizontal="left" vertical="top" wrapText="1"/>
    </xf>
    <xf numFmtId="0" fontId="8" fillId="0" borderId="0" xfId="9" applyAlignment="1">
      <alignment horizontal="left" vertical="top" wrapText="1"/>
    </xf>
    <xf numFmtId="0" fontId="10" fillId="0" borderId="2" xfId="9" applyNumberFormat="1" applyFont="1" applyFill="1" applyBorder="1" applyAlignment="1">
      <alignment vertical="center" wrapText="1"/>
    </xf>
    <xf numFmtId="167" fontId="10" fillId="0" borderId="2" xfId="9" applyNumberFormat="1" applyFont="1" applyFill="1" applyBorder="1" applyAlignment="1">
      <alignment horizontal="right" vertical="center"/>
    </xf>
    <xf numFmtId="0" fontId="11" fillId="0" borderId="0" xfId="9" applyFont="1" applyAlignment="1">
      <alignment vertical="center"/>
    </xf>
    <xf numFmtId="167" fontId="36" fillId="22" borderId="0" xfId="9" applyNumberFormat="1" applyFont="1" applyFill="1" applyBorder="1" applyAlignment="1" applyProtection="1">
      <alignment horizontal="center"/>
      <protection locked="0"/>
    </xf>
    <xf numFmtId="168" fontId="13" fillId="22" borderId="0" xfId="9" applyNumberFormat="1" applyFont="1" applyFill="1" applyBorder="1" applyAlignment="1" applyProtection="1">
      <alignment horizontal="right" vertical="top"/>
      <protection locked="0"/>
    </xf>
    <xf numFmtId="167" fontId="13" fillId="22" borderId="0" xfId="9" applyNumberFormat="1" applyFont="1" applyFill="1" applyBorder="1" applyAlignment="1" applyProtection="1">
      <alignment horizontal="center"/>
      <protection locked="0"/>
    </xf>
    <xf numFmtId="167" fontId="13" fillId="22" borderId="0" xfId="9" applyNumberFormat="1" applyFont="1" applyFill="1" applyBorder="1" applyAlignment="1" applyProtection="1">
      <alignment horizontal="center" vertical="top"/>
      <protection locked="0"/>
    </xf>
    <xf numFmtId="168" fontId="13" fillId="22" borderId="0" xfId="8" applyNumberFormat="1" applyFont="1" applyFill="1" applyBorder="1" applyAlignment="1" applyProtection="1">
      <alignment horizontal="center" vertical="center"/>
      <protection locked="0"/>
    </xf>
    <xf numFmtId="168" fontId="13" fillId="22" borderId="0" xfId="9" applyNumberFormat="1" applyFont="1" applyFill="1" applyBorder="1" applyAlignment="1" applyProtection="1">
      <alignment horizontal="center" wrapText="1"/>
      <protection locked="0"/>
    </xf>
    <xf numFmtId="167" fontId="36" fillId="22" borderId="0" xfId="12" applyNumberFormat="1" applyFont="1" applyFill="1" applyBorder="1" applyAlignment="1" applyProtection="1">
      <alignment horizontal="center" vertical="center"/>
      <protection locked="0"/>
    </xf>
    <xf numFmtId="168" fontId="47" fillId="22" borderId="0" xfId="9" applyNumberFormat="1" applyFont="1" applyFill="1" applyAlignment="1" applyProtection="1">
      <alignment horizontal="center" vertical="center" wrapText="1"/>
      <protection locked="0"/>
    </xf>
    <xf numFmtId="168" fontId="54" fillId="22" borderId="0" xfId="0" applyNumberFormat="1" applyFont="1" applyFill="1" applyAlignment="1" applyProtection="1">
      <alignment horizontal="right" wrapText="1"/>
      <protection locked="0"/>
    </xf>
    <xf numFmtId="168" fontId="47" fillId="22" borderId="0" xfId="4" applyNumberFormat="1" applyFont="1" applyFill="1" applyAlignment="1" applyProtection="1">
      <alignment horizontal="right"/>
      <protection locked="0"/>
    </xf>
    <xf numFmtId="168" fontId="47" fillId="22" borderId="0" xfId="66" applyNumberFormat="1" applyFont="1" applyFill="1" applyBorder="1" applyAlignment="1" applyProtection="1">
      <alignment horizontal="right"/>
      <protection locked="0"/>
    </xf>
    <xf numFmtId="168" fontId="47" fillId="22" borderId="0" xfId="8" applyNumberFormat="1" applyFont="1" applyFill="1" applyAlignment="1" applyProtection="1">
      <alignment horizontal="right"/>
      <protection locked="0"/>
    </xf>
    <xf numFmtId="167" fontId="13" fillId="22" borderId="0" xfId="0" applyNumberFormat="1" applyFont="1" applyFill="1" applyAlignment="1" applyProtection="1">
      <alignment horizontal="center"/>
      <protection locked="0"/>
    </xf>
    <xf numFmtId="167" fontId="36" fillId="22" borderId="0" xfId="7" applyNumberFormat="1" applyFont="1" applyFill="1" applyBorder="1" applyAlignment="1" applyProtection="1">
      <alignment horizontal="center" vertical="top"/>
      <protection locked="0"/>
    </xf>
    <xf numFmtId="168" fontId="13" fillId="22" borderId="0" xfId="285" applyNumberFormat="1" applyFont="1" applyFill="1" applyBorder="1" applyAlignment="1" applyProtection="1">
      <alignment horizontal="center" vertical="top" wrapText="1"/>
      <protection locked="0"/>
    </xf>
    <xf numFmtId="0" fontId="11" fillId="0" borderId="0" xfId="9" applyFont="1" applyAlignment="1">
      <alignment horizontal="center" vertical="center" wrapText="1"/>
    </xf>
    <xf numFmtId="0" fontId="9" fillId="0" borderId="0" xfId="9" applyFont="1" applyAlignment="1">
      <alignment horizontal="center" vertical="top" wrapText="1"/>
    </xf>
    <xf numFmtId="0" fontId="29" fillId="0" borderId="0" xfId="0" applyFont="1" applyAlignment="1">
      <alignment horizontal="center" wrapText="1"/>
    </xf>
    <xf numFmtId="0" fontId="14" fillId="0" borderId="0" xfId="7" applyFont="1" applyAlignment="1">
      <alignment horizontal="center" vertical="top" wrapText="1"/>
    </xf>
    <xf numFmtId="0" fontId="36" fillId="0" borderId="0" xfId="0" applyFont="1" applyFill="1" applyAlignment="1">
      <alignment horizontal="left" vertical="top" wrapText="1"/>
    </xf>
  </cellXfs>
  <cellStyles count="286">
    <cellStyle name="20 % – Poudarek1 2" xfId="67"/>
    <cellStyle name="20 % – Poudarek2 2" xfId="68"/>
    <cellStyle name="20 % – Poudarek3 2" xfId="69"/>
    <cellStyle name="20 % – Poudarek4 2" xfId="70"/>
    <cellStyle name="20 % – Poudarek5 2" xfId="71"/>
    <cellStyle name="20 % – Poudarek6 2" xfId="72"/>
    <cellStyle name="40 % – Poudarek1 2" xfId="73"/>
    <cellStyle name="40 % – Poudarek2 2" xfId="74"/>
    <cellStyle name="40 % – Poudarek3 2" xfId="75"/>
    <cellStyle name="40 % – Poudarek4 2" xfId="76"/>
    <cellStyle name="40 % – Poudarek5 2" xfId="77"/>
    <cellStyle name="40 % – Poudarek6 2" xfId="78"/>
    <cellStyle name="60 % – Poudarek1 2" xfId="79"/>
    <cellStyle name="60 % – Poudarek2 2" xfId="80"/>
    <cellStyle name="60 % – Poudarek3 2" xfId="81"/>
    <cellStyle name="60 % – Poudarek4 2" xfId="82"/>
    <cellStyle name="60 % – Poudarek5 2" xfId="83"/>
    <cellStyle name="60 % – Poudarek6 2" xfId="84"/>
    <cellStyle name="Accent1" xfId="85"/>
    <cellStyle name="Accent2" xfId="86"/>
    <cellStyle name="Accent3" xfId="87"/>
    <cellStyle name="Accent4" xfId="88"/>
    <cellStyle name="Accent5" xfId="89"/>
    <cellStyle name="Accent6" xfId="90"/>
    <cellStyle name="Bad" xfId="91"/>
    <cellStyle name="Calculation" xfId="92"/>
    <cellStyle name="Check Cell" xfId="93"/>
    <cellStyle name="Comma 10" xfId="94"/>
    <cellStyle name="Comma 11" xfId="95"/>
    <cellStyle name="Comma 12" xfId="96"/>
    <cellStyle name="Comma 13" xfId="97"/>
    <cellStyle name="Comma 14" xfId="98"/>
    <cellStyle name="Comma 15" xfId="99"/>
    <cellStyle name="Comma 16" xfId="100"/>
    <cellStyle name="Comma 17" xfId="101"/>
    <cellStyle name="Comma 18" xfId="102"/>
    <cellStyle name="Comma 19" xfId="103"/>
    <cellStyle name="Comma 2" xfId="104"/>
    <cellStyle name="Comma 2 2" xfId="105"/>
    <cellStyle name="Comma 20" xfId="106"/>
    <cellStyle name="Comma 21" xfId="107"/>
    <cellStyle name="Comma 22" xfId="108"/>
    <cellStyle name="Comma 23" xfId="109"/>
    <cellStyle name="Comma 24" xfId="110"/>
    <cellStyle name="Comma 25" xfId="111"/>
    <cellStyle name="Comma 26" xfId="112"/>
    <cellStyle name="Comma 27" xfId="113"/>
    <cellStyle name="Comma 28" xfId="114"/>
    <cellStyle name="Comma 29" xfId="115"/>
    <cellStyle name="Comma 3" xfId="116"/>
    <cellStyle name="Comma 30" xfId="117"/>
    <cellStyle name="Comma 31" xfId="118"/>
    <cellStyle name="Comma 32" xfId="119"/>
    <cellStyle name="Comma 33" xfId="120"/>
    <cellStyle name="Comma 34" xfId="121"/>
    <cellStyle name="Comma 35" xfId="122"/>
    <cellStyle name="Comma 36" xfId="123"/>
    <cellStyle name="Comma 37" xfId="124"/>
    <cellStyle name="Comma 38" xfId="125"/>
    <cellStyle name="Comma 39" xfId="126"/>
    <cellStyle name="Comma 4" xfId="127"/>
    <cellStyle name="Comma 40" xfId="128"/>
    <cellStyle name="Comma 5" xfId="129"/>
    <cellStyle name="Comma 6" xfId="130"/>
    <cellStyle name="Comma 7" xfId="131"/>
    <cellStyle name="Comma 8" xfId="132"/>
    <cellStyle name="Comma 9" xfId="133"/>
    <cellStyle name="Currency 10" xfId="134"/>
    <cellStyle name="Currency 11" xfId="135"/>
    <cellStyle name="Currency 12" xfId="136"/>
    <cellStyle name="Currency 13" xfId="137"/>
    <cellStyle name="Currency 14" xfId="138"/>
    <cellStyle name="Currency 15" xfId="139"/>
    <cellStyle name="Currency 16" xfId="140"/>
    <cellStyle name="Currency 17" xfId="141"/>
    <cellStyle name="Currency 18" xfId="142"/>
    <cellStyle name="Currency 19" xfId="143"/>
    <cellStyle name="Currency 2" xfId="1"/>
    <cellStyle name="Currency 2 2" xfId="144"/>
    <cellStyle name="Currency 20" xfId="145"/>
    <cellStyle name="Currency 21" xfId="146"/>
    <cellStyle name="Currency 22" xfId="147"/>
    <cellStyle name="Currency 23" xfId="148"/>
    <cellStyle name="Currency 24" xfId="149"/>
    <cellStyle name="Currency 25" xfId="150"/>
    <cellStyle name="Currency 26" xfId="151"/>
    <cellStyle name="Currency 27" xfId="152"/>
    <cellStyle name="Currency 28" xfId="153"/>
    <cellStyle name="Currency 29" xfId="154"/>
    <cellStyle name="Currency 3" xfId="155"/>
    <cellStyle name="Currency 30" xfId="156"/>
    <cellStyle name="Currency 31" xfId="157"/>
    <cellStyle name="Currency 4" xfId="158"/>
    <cellStyle name="Currency 5" xfId="159"/>
    <cellStyle name="Currency 6" xfId="160"/>
    <cellStyle name="Currency 7" xfId="161"/>
    <cellStyle name="Currency 8" xfId="162"/>
    <cellStyle name="Currency 9" xfId="163"/>
    <cellStyle name="Dobro 2" xfId="164"/>
    <cellStyle name="Element-delo" xfId="165"/>
    <cellStyle name="Euro" xfId="166"/>
    <cellStyle name="Excel Built-in Normal" xfId="167"/>
    <cellStyle name="Explanatory Text" xfId="168"/>
    <cellStyle name="Heading 1" xfId="169"/>
    <cellStyle name="Heading 2" xfId="170"/>
    <cellStyle name="Heading 3" xfId="171"/>
    <cellStyle name="Heading 4" xfId="172"/>
    <cellStyle name="Hiperpovezava 2" xfId="2"/>
    <cellStyle name="Input" xfId="173"/>
    <cellStyle name="Izhod 2" xfId="174"/>
    <cellStyle name="Linked Cell" xfId="175"/>
    <cellStyle name="Naslov 5" xfId="176"/>
    <cellStyle name="Navadno" xfId="0" builtinId="0"/>
    <cellStyle name="Navadno 10" xfId="3"/>
    <cellStyle name="Navadno 10 2" xfId="4"/>
    <cellStyle name="Navadno 10 2 2" xfId="177"/>
    <cellStyle name="Navadno 10 2 3" xfId="178"/>
    <cellStyle name="Navadno 10 2 4" xfId="5"/>
    <cellStyle name="Navadno 10 2 5" xfId="65"/>
    <cellStyle name="Navadno 10 3" xfId="6"/>
    <cellStyle name="Navadno 10 3 2" xfId="179"/>
    <cellStyle name="Navadno 10 4" xfId="180"/>
    <cellStyle name="Navadno 10 4 2" xfId="181"/>
    <cellStyle name="Navadno 10 4 3" xfId="182"/>
    <cellStyle name="Navadno 10 5" xfId="183"/>
    <cellStyle name="Navadno 10 6" xfId="184"/>
    <cellStyle name="Navadno 11" xfId="7"/>
    <cellStyle name="Navadno 11 2" xfId="185"/>
    <cellStyle name="Navadno 12" xfId="186"/>
    <cellStyle name="Navadno 124" xfId="187"/>
    <cellStyle name="Navadno 13" xfId="188"/>
    <cellStyle name="Navadno 14" xfId="189"/>
    <cellStyle name="Navadno 16" xfId="190"/>
    <cellStyle name="Navadno 2" xfId="8"/>
    <cellStyle name="Navadno 2 2" xfId="9"/>
    <cellStyle name="Navadno 2 2 2" xfId="10"/>
    <cellStyle name="Navadno 2 2 2 2" xfId="66"/>
    <cellStyle name="Navadno 2 2 3" xfId="11"/>
    <cellStyle name="Navadno 2 2 3 2" xfId="191"/>
    <cellStyle name="Navadno 2 2 4" xfId="192"/>
    <cellStyle name="Navadno 2 2 5" xfId="285"/>
    <cellStyle name="Navadno 2 3" xfId="12"/>
    <cellStyle name="Navadno 2 3 2" xfId="13"/>
    <cellStyle name="Navadno 2 3 3" xfId="193"/>
    <cellStyle name="Navadno 2 3 4" xfId="194"/>
    <cellStyle name="Navadno 2 4" xfId="14"/>
    <cellStyle name="Navadno 2 4 2" xfId="195"/>
    <cellStyle name="Navadno 2 5" xfId="15"/>
    <cellStyle name="Navadno 2 5 2" xfId="16"/>
    <cellStyle name="Navadno 2 5 3" xfId="17"/>
    <cellStyle name="Navadno 2 5 4" xfId="196"/>
    <cellStyle name="Navadno 2 7" xfId="18"/>
    <cellStyle name="Navadno 2_101208_VHODNI_HALL_OGREVANJE, HLAJENJE_PZI" xfId="197"/>
    <cellStyle name="Navadno 3" xfId="19"/>
    <cellStyle name="Navadno 3 2" xfId="20"/>
    <cellStyle name="Navadno 3 2 2" xfId="21"/>
    <cellStyle name="Navadno 3 2 2 2" xfId="198"/>
    <cellStyle name="Navadno 3 2 2 2 2" xfId="199"/>
    <cellStyle name="Navadno 3 2 2 3" xfId="200"/>
    <cellStyle name="Navadno 3 2 2 4" xfId="201"/>
    <cellStyle name="Navadno 3 2 3" xfId="22"/>
    <cellStyle name="Navadno 3 2 4" xfId="202"/>
    <cellStyle name="Navadno 3 3" xfId="203"/>
    <cellStyle name="Navadno 4" xfId="23"/>
    <cellStyle name="Navadno 4 2" xfId="24"/>
    <cellStyle name="Navadno 4 2 2" xfId="25"/>
    <cellStyle name="Navadno 4 3" xfId="26"/>
    <cellStyle name="Navadno 4 4" xfId="27"/>
    <cellStyle name="Navadno 4 5" xfId="204"/>
    <cellStyle name="Navadno 5" xfId="28"/>
    <cellStyle name="Navadno 5 2" xfId="29"/>
    <cellStyle name="Navadno 5 2 2" xfId="205"/>
    <cellStyle name="Navadno 5 3" xfId="30"/>
    <cellStyle name="Navadno 5 3 2" xfId="31"/>
    <cellStyle name="Navadno 5 3 3" xfId="206"/>
    <cellStyle name="Navadno 5 3 3 2" xfId="207"/>
    <cellStyle name="Navadno 5 4" xfId="32"/>
    <cellStyle name="Navadno 5 4 2" xfId="208"/>
    <cellStyle name="Navadno 5 5" xfId="33"/>
    <cellStyle name="Navadno 5 5 2" xfId="209"/>
    <cellStyle name="Navadno 5 6" xfId="34"/>
    <cellStyle name="Navadno 5 6 2" xfId="210"/>
    <cellStyle name="Navadno 5 7" xfId="211"/>
    <cellStyle name="Navadno 6" xfId="35"/>
    <cellStyle name="Navadno 6 2" xfId="212"/>
    <cellStyle name="Navadno 6 3" xfId="213"/>
    <cellStyle name="Navadno 7" xfId="36"/>
    <cellStyle name="Navadno 7 2" xfId="37"/>
    <cellStyle name="Navadno 7 3" xfId="38"/>
    <cellStyle name="Navadno 7 4" xfId="39"/>
    <cellStyle name="Navadno 7 4 2" xfId="40"/>
    <cellStyle name="Navadno 8" xfId="41"/>
    <cellStyle name="Navadno 8 2" xfId="214"/>
    <cellStyle name="Navadno 9" xfId="42"/>
    <cellStyle name="Navadno 9 2" xfId="215"/>
    <cellStyle name="Navadno 9 3" xfId="216"/>
    <cellStyle name="Navadno 9 4" xfId="217"/>
    <cellStyle name="Navadno 9 5" xfId="218"/>
    <cellStyle name="Navadno 9 6" xfId="219"/>
    <cellStyle name="Navadno_.s1720" xfId="43"/>
    <cellStyle name="Navadno_KALAMAR-PSO GREGORČIČEVA MS-16.11.04 2 2" xfId="44"/>
    <cellStyle name="Navadno_KALAMAR-PSO GREGORČIČEVA MS-16.11.04 2 2 2" xfId="284"/>
    <cellStyle name="Neutral" xfId="220"/>
    <cellStyle name="Normal 10" xfId="221"/>
    <cellStyle name="Normal 11" xfId="222"/>
    <cellStyle name="Normal 11 2" xfId="223"/>
    <cellStyle name="Normal 12" xfId="224"/>
    <cellStyle name="Normal 13" xfId="225"/>
    <cellStyle name="Normal 14" xfId="226"/>
    <cellStyle name="Normal 15" xfId="227"/>
    <cellStyle name="Normal 16" xfId="228"/>
    <cellStyle name="Normal 17" xfId="229"/>
    <cellStyle name="Normal 18" xfId="230"/>
    <cellStyle name="Normal 19" xfId="231"/>
    <cellStyle name="Normal 2" xfId="45"/>
    <cellStyle name="Normal 2 2" xfId="46"/>
    <cellStyle name="Normal 2 2 2" xfId="232"/>
    <cellStyle name="Normal 2 3" xfId="233"/>
    <cellStyle name="Normal 2 4" xfId="234"/>
    <cellStyle name="Normal 20" xfId="235"/>
    <cellStyle name="Normal 21" xfId="236"/>
    <cellStyle name="Normal 22" xfId="237"/>
    <cellStyle name="Normal 23" xfId="238"/>
    <cellStyle name="Normal 24" xfId="239"/>
    <cellStyle name="Normal 25" xfId="240"/>
    <cellStyle name="Normal 26" xfId="241"/>
    <cellStyle name="Normal 27" xfId="242"/>
    <cellStyle name="Normal 28" xfId="243"/>
    <cellStyle name="Normal 29" xfId="244"/>
    <cellStyle name="Normal 3" xfId="47"/>
    <cellStyle name="Normal 3 2" xfId="245"/>
    <cellStyle name="Normal 30" xfId="246"/>
    <cellStyle name="Normal 31" xfId="247"/>
    <cellStyle name="Normal 32" xfId="248"/>
    <cellStyle name="Normal 33" xfId="249"/>
    <cellStyle name="Normal 34" xfId="250"/>
    <cellStyle name="Normal 35" xfId="251"/>
    <cellStyle name="Normal 36" xfId="252"/>
    <cellStyle name="Normal 37" xfId="253"/>
    <cellStyle name="Normal 38" xfId="254"/>
    <cellStyle name="Normal 39" xfId="255"/>
    <cellStyle name="Normal 4" xfId="256"/>
    <cellStyle name="Normal 40" xfId="257"/>
    <cellStyle name="normal 41" xfId="258"/>
    <cellStyle name="Normal 5" xfId="259"/>
    <cellStyle name="Normal 6" xfId="260"/>
    <cellStyle name="Normal 7" xfId="261"/>
    <cellStyle name="Normal 8" xfId="262"/>
    <cellStyle name="Normal 9" xfId="263"/>
    <cellStyle name="Normal_Popis" xfId="48"/>
    <cellStyle name="Normale_MIRNA PEC" xfId="49"/>
    <cellStyle name="Note" xfId="264"/>
    <cellStyle name="Odstotek 2" xfId="265"/>
    <cellStyle name="Odstotek 3" xfId="266"/>
    <cellStyle name="oft Excel]_x000d__x000a_Comment=The open=/f lines load custom functions into the Paste Function list._x000d__x000a_Maximized=3_x000d__x000a_Basics=1_x000d__x000a_A" xfId="267"/>
    <cellStyle name="Opozorilo 2" xfId="268"/>
    <cellStyle name="Slog 1" xfId="269"/>
    <cellStyle name="Slog 1 2" xfId="270"/>
    <cellStyle name="Style 1" xfId="50"/>
    <cellStyle name="ţ_x001d_đB_x000c_ęţ_x0012__x000d_ÝţU_x0001_X_x0005_•_x0006__x0007__x0001__x0001_" xfId="271"/>
    <cellStyle name="Total" xfId="272"/>
    <cellStyle name="Valuta 2" xfId="51"/>
    <cellStyle name="Valuta 2 2" xfId="52"/>
    <cellStyle name="Valuta 2 3" xfId="53"/>
    <cellStyle name="Valuta 2 4" xfId="273"/>
    <cellStyle name="Valuta 3" xfId="54"/>
    <cellStyle name="Valuta 3 2" xfId="55"/>
    <cellStyle name="Valuta 4" xfId="274"/>
    <cellStyle name="Valuta 5" xfId="56"/>
    <cellStyle name="Vejica [0] 2" xfId="275"/>
    <cellStyle name="Vejica [0] 3" xfId="276"/>
    <cellStyle name="Vejica 2" xfId="57"/>
    <cellStyle name="Vejica 2 2" xfId="58"/>
    <cellStyle name="Vejica 2 2 2" xfId="277"/>
    <cellStyle name="Vejica 2 2 3" xfId="278"/>
    <cellStyle name="Vejica 2 3" xfId="59"/>
    <cellStyle name="Vejica 2 4" xfId="60"/>
    <cellStyle name="Vejica 3" xfId="61"/>
    <cellStyle name="Vejica 3 2" xfId="62"/>
    <cellStyle name="Vejica 3 3" xfId="63"/>
    <cellStyle name="Vejica 3 3 2" xfId="279"/>
    <cellStyle name="Vejica 4" xfId="64"/>
    <cellStyle name="Vejica 4 2" xfId="280"/>
    <cellStyle name="Vejica 5" xfId="281"/>
    <cellStyle name="Vejica 6" xfId="282"/>
    <cellStyle name="Vejica 7" xfId="2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60" zoomScaleNormal="100" workbookViewId="0">
      <selection activeCell="B9" sqref="B9:C9"/>
    </sheetView>
  </sheetViews>
  <sheetFormatPr defaultRowHeight="13.2"/>
  <sheetData>
    <row r="1" spans="1:9" ht="15.6">
      <c r="A1" s="28"/>
      <c r="B1" s="29"/>
      <c r="C1" s="33"/>
      <c r="D1" s="34"/>
      <c r="E1" s="35"/>
      <c r="F1" s="35"/>
    </row>
    <row r="2" spans="1:9">
      <c r="A2" s="36"/>
      <c r="B2" s="37"/>
      <c r="C2" s="38"/>
      <c r="D2" s="39"/>
      <c r="E2" s="40"/>
      <c r="F2" s="40"/>
      <c r="G2" s="40"/>
      <c r="H2" s="40"/>
      <c r="I2" s="40"/>
    </row>
    <row r="3" spans="1:9" ht="13.8">
      <c r="A3" s="41" t="s">
        <v>27</v>
      </c>
      <c r="B3" s="81" t="s">
        <v>191</v>
      </c>
      <c r="C3" s="82"/>
      <c r="D3" s="82"/>
      <c r="E3" s="43"/>
      <c r="F3" s="43"/>
      <c r="G3" s="43"/>
      <c r="H3" s="43"/>
      <c r="I3" s="43"/>
    </row>
    <row r="4" spans="1:9" ht="13.8">
      <c r="A4" s="41"/>
      <c r="B4" s="81" t="s">
        <v>192</v>
      </c>
      <c r="C4" s="82"/>
      <c r="D4" s="82"/>
      <c r="E4" s="43"/>
      <c r="F4" s="43"/>
      <c r="G4" s="43"/>
      <c r="H4" s="43"/>
      <c r="I4" s="43"/>
    </row>
    <row r="5" spans="1:9" ht="13.8">
      <c r="A5" s="44"/>
      <c r="B5" s="45"/>
      <c r="C5" s="46"/>
      <c r="D5" s="47"/>
      <c r="E5" s="43"/>
      <c r="F5" s="43"/>
      <c r="G5" s="43"/>
      <c r="H5" s="43"/>
      <c r="I5" s="43"/>
    </row>
    <row r="6" spans="1:9" ht="13.8">
      <c r="A6" s="44"/>
      <c r="B6" s="45"/>
      <c r="C6" s="46"/>
      <c r="D6" s="47"/>
      <c r="E6" s="43"/>
      <c r="F6" s="43"/>
      <c r="G6" s="43"/>
      <c r="H6" s="43"/>
      <c r="I6" s="43"/>
    </row>
    <row r="7" spans="1:9" ht="13.8">
      <c r="A7" s="44"/>
      <c r="B7" s="45"/>
      <c r="C7" s="46"/>
      <c r="D7" s="47"/>
      <c r="E7" s="43"/>
      <c r="F7" s="43"/>
      <c r="G7" s="43"/>
      <c r="H7" s="43"/>
      <c r="I7" s="43"/>
    </row>
    <row r="8" spans="1:9" ht="13.8">
      <c r="A8" s="44"/>
      <c r="B8" s="45"/>
      <c r="C8" s="46"/>
      <c r="D8" s="47"/>
      <c r="E8" s="43"/>
      <c r="F8" s="43"/>
      <c r="G8" s="43"/>
      <c r="H8" s="43"/>
      <c r="I8" s="43"/>
    </row>
    <row r="9" spans="1:9" ht="252" customHeight="1">
      <c r="A9" s="48" t="s">
        <v>28</v>
      </c>
      <c r="B9" s="495" t="s">
        <v>193</v>
      </c>
      <c r="C9" s="495"/>
      <c r="D9" s="471"/>
      <c r="E9" s="43"/>
      <c r="F9" s="43"/>
      <c r="G9" s="43"/>
      <c r="H9" s="43"/>
      <c r="I9" s="43"/>
    </row>
    <row r="10" spans="1:9" ht="17.399999999999999">
      <c r="A10" s="41"/>
      <c r="B10" s="49"/>
      <c r="C10" s="50"/>
      <c r="D10" s="50"/>
      <c r="E10" s="43"/>
      <c r="F10" s="43"/>
      <c r="G10" s="43"/>
      <c r="H10" s="43"/>
      <c r="I10" s="43"/>
    </row>
    <row r="11" spans="1:9" ht="17.399999999999999">
      <c r="A11" s="41"/>
      <c r="B11" s="49"/>
      <c r="C11" s="50"/>
      <c r="D11" s="50"/>
      <c r="E11" s="43"/>
      <c r="F11" s="43"/>
      <c r="G11" s="43"/>
      <c r="H11" s="43"/>
      <c r="I11" s="43"/>
    </row>
    <row r="12" spans="1:9" ht="15.6">
      <c r="A12" s="51" t="s">
        <v>74</v>
      </c>
      <c r="B12" s="52" t="s">
        <v>29</v>
      </c>
      <c r="C12" s="51"/>
      <c r="D12" s="51"/>
      <c r="E12" s="43"/>
      <c r="F12" s="43"/>
      <c r="G12" s="43"/>
      <c r="H12" s="43"/>
      <c r="I12" s="43"/>
    </row>
    <row r="13" spans="1:9" ht="17.399999999999999">
      <c r="A13" s="51"/>
      <c r="B13" s="53"/>
      <c r="C13" s="51"/>
      <c r="D13" s="51"/>
      <c r="E13" s="43"/>
      <c r="F13" s="43"/>
      <c r="G13" s="43"/>
      <c r="H13" s="43"/>
      <c r="I13" s="43"/>
    </row>
    <row r="14" spans="1:9">
      <c r="A14" s="36"/>
      <c r="B14" s="37"/>
      <c r="C14" s="38"/>
      <c r="D14" s="39"/>
      <c r="E14" s="40"/>
      <c r="F14" s="40"/>
      <c r="G14" s="40"/>
      <c r="H14" s="40"/>
      <c r="I14" s="40"/>
    </row>
    <row r="15" spans="1:9" ht="15.6">
      <c r="A15" s="41" t="s">
        <v>30</v>
      </c>
      <c r="B15" s="54" t="s">
        <v>31</v>
      </c>
      <c r="C15" s="42"/>
      <c r="D15" s="42"/>
      <c r="E15" s="40"/>
      <c r="F15" s="40"/>
      <c r="G15" s="40"/>
      <c r="H15" s="40"/>
      <c r="I15" s="40"/>
    </row>
    <row r="16" spans="1:9" ht="15.6">
      <c r="A16" s="41"/>
      <c r="B16" s="54"/>
      <c r="C16" s="42"/>
      <c r="D16" s="42"/>
      <c r="E16" s="40"/>
      <c r="F16" s="40"/>
      <c r="G16" s="40"/>
      <c r="H16" s="40"/>
      <c r="I16" s="40"/>
    </row>
    <row r="17" spans="1:9" ht="15.6">
      <c r="A17" s="54"/>
      <c r="B17" s="54"/>
      <c r="C17" s="54"/>
      <c r="D17" s="54"/>
      <c r="E17" s="43"/>
      <c r="F17" s="43"/>
      <c r="G17" s="43"/>
      <c r="H17" s="43"/>
      <c r="I17" s="43"/>
    </row>
    <row r="18" spans="1:9" ht="13.8">
      <c r="A18" s="42"/>
      <c r="B18" s="55"/>
      <c r="C18" s="42"/>
      <c r="D18" s="42"/>
      <c r="E18" s="43"/>
      <c r="F18" s="43"/>
      <c r="G18" s="43"/>
      <c r="H18" s="43"/>
      <c r="I18" s="43"/>
    </row>
    <row r="19" spans="1:9" ht="13.8">
      <c r="A19" s="42"/>
      <c r="B19" s="55"/>
      <c r="C19" s="42"/>
      <c r="D19" s="42"/>
      <c r="E19" s="43"/>
      <c r="F19" s="43"/>
      <c r="G19" s="43"/>
      <c r="H19" s="43"/>
      <c r="I19" s="43"/>
    </row>
    <row r="20" spans="1:9" ht="13.8">
      <c r="A20" s="42"/>
      <c r="B20" s="56"/>
      <c r="C20" s="42"/>
      <c r="D20" s="42"/>
      <c r="E20" s="43"/>
      <c r="F20" s="43"/>
      <c r="G20" s="43"/>
      <c r="H20" s="43"/>
      <c r="I20" s="43"/>
    </row>
    <row r="21" spans="1:9" ht="13.8">
      <c r="A21" s="42"/>
      <c r="B21" s="55"/>
      <c r="C21" s="42"/>
      <c r="D21" s="42"/>
      <c r="E21" s="43"/>
      <c r="F21" s="43"/>
      <c r="G21" s="43"/>
      <c r="H21" s="43"/>
      <c r="I21" s="43"/>
    </row>
    <row r="22" spans="1:9" ht="13.8">
      <c r="A22" s="42"/>
      <c r="C22" s="42"/>
      <c r="D22" s="42"/>
      <c r="E22" s="43"/>
      <c r="F22" s="43"/>
      <c r="G22" s="43"/>
      <c r="H22" s="43"/>
      <c r="I22" s="43"/>
    </row>
    <row r="23" spans="1:9">
      <c r="A23" s="51"/>
      <c r="C23" s="51"/>
      <c r="D23" s="51"/>
      <c r="E23" s="40"/>
      <c r="F23" s="40"/>
      <c r="G23" s="40"/>
      <c r="H23" s="40"/>
      <c r="I23" s="40"/>
    </row>
    <row r="24" spans="1:9" ht="13.8">
      <c r="A24" s="51"/>
      <c r="B24" s="55"/>
      <c r="C24" s="51"/>
      <c r="D24" s="51"/>
      <c r="E24" s="43"/>
      <c r="F24" s="43"/>
      <c r="G24" s="43"/>
      <c r="H24" s="43"/>
      <c r="I24" s="43"/>
    </row>
    <row r="25" spans="1:9" ht="13.8">
      <c r="A25" s="51"/>
      <c r="B25" s="55"/>
      <c r="C25" s="51"/>
      <c r="D25" s="51"/>
      <c r="E25" s="40"/>
      <c r="F25" s="40"/>
      <c r="G25" s="40"/>
      <c r="H25" s="40"/>
      <c r="I25" s="40"/>
    </row>
    <row r="26" spans="1:9" ht="13.8">
      <c r="A26" s="51"/>
      <c r="B26" s="55"/>
      <c r="C26" s="51"/>
      <c r="D26" s="51"/>
      <c r="E26" s="40"/>
      <c r="F26" s="40"/>
      <c r="G26" s="40"/>
      <c r="H26" s="40"/>
      <c r="I26" s="40"/>
    </row>
    <row r="27" spans="1:9" ht="13.8">
      <c r="A27" s="51"/>
      <c r="B27" s="55"/>
      <c r="C27" s="51"/>
      <c r="D27" s="51"/>
      <c r="E27" s="40"/>
      <c r="F27" s="40"/>
      <c r="G27" s="40"/>
      <c r="H27" s="40"/>
      <c r="I27" s="40"/>
    </row>
    <row r="28" spans="1:9">
      <c r="A28" s="51"/>
      <c r="B28" s="51"/>
      <c r="C28" s="51"/>
      <c r="D28" s="51"/>
      <c r="E28" s="57"/>
      <c r="F28" s="57"/>
      <c r="G28" s="57"/>
      <c r="H28" s="57"/>
      <c r="I28" s="57"/>
    </row>
    <row r="29" spans="1:9" ht="13.8">
      <c r="A29" s="51"/>
      <c r="B29" s="51"/>
      <c r="C29" s="51"/>
      <c r="D29" s="51"/>
      <c r="E29" s="43"/>
      <c r="F29" s="43"/>
      <c r="G29" s="43"/>
      <c r="H29" s="43"/>
      <c r="I29" s="43"/>
    </row>
    <row r="30" spans="1:9" ht="13.8">
      <c r="A30" s="41" t="s">
        <v>32</v>
      </c>
      <c r="B30" s="58" t="s">
        <v>33</v>
      </c>
      <c r="C30" s="42"/>
      <c r="D30" s="42"/>
      <c r="E30" s="43"/>
      <c r="F30" s="43"/>
      <c r="G30" s="43"/>
      <c r="H30" s="43"/>
      <c r="I30" s="43"/>
    </row>
    <row r="31" spans="1:9" ht="13.8">
      <c r="A31" s="44"/>
      <c r="B31" s="59"/>
      <c r="C31" s="60"/>
      <c r="D31" s="47"/>
      <c r="E31" s="43"/>
      <c r="F31" s="43"/>
      <c r="G31" s="43"/>
      <c r="H31" s="43"/>
      <c r="I31" s="43"/>
    </row>
    <row r="32" spans="1:9">
      <c r="A32" s="61"/>
      <c r="B32" s="62"/>
      <c r="C32" s="46"/>
      <c r="D32" s="47"/>
      <c r="E32" s="57"/>
      <c r="F32" s="57"/>
      <c r="G32" s="57"/>
      <c r="H32" s="57"/>
      <c r="I32" s="57"/>
    </row>
    <row r="33" spans="1:9">
      <c r="A33" s="61"/>
      <c r="B33" s="62"/>
      <c r="C33" s="46"/>
      <c r="D33" s="47"/>
      <c r="E33" s="57"/>
      <c r="F33" s="57"/>
      <c r="G33" s="57"/>
      <c r="H33" s="57"/>
      <c r="I33" s="57"/>
    </row>
    <row r="34" spans="1:9">
      <c r="A34" s="41" t="s">
        <v>186</v>
      </c>
      <c r="B34" s="42"/>
      <c r="C34" s="42"/>
      <c r="D34" s="42"/>
      <c r="E34" s="57"/>
      <c r="F34" s="57"/>
      <c r="G34" s="57"/>
      <c r="H34" s="57"/>
      <c r="I34" s="57"/>
    </row>
  </sheetData>
  <sheetProtection algorithmName="SHA-512" hashValue="JoPLfKZ/eJgsjdnKdw9E6JGL/hv5iDHoSJX1EjrQm6VZMPrXxc6PtfrUY9stcGTSPF0xkHObWWjL4Y77qrc/Qg==" saltValue="0o9FNbbBeLwYZClnEmwntQ==" spinCount="100000" sheet="1" objects="1" scenarios="1"/>
  <mergeCells count="1">
    <mergeCell ref="B9: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0"/>
  <sheetViews>
    <sheetView view="pageBreakPreview" zoomScale="60" zoomScaleNormal="100" workbookViewId="0">
      <selection activeCell="H57" sqref="H57"/>
    </sheetView>
  </sheetViews>
  <sheetFormatPr defaultRowHeight="13.2"/>
  <sheetData>
    <row r="2" spans="1:11" ht="15.6">
      <c r="A2" s="479" t="s">
        <v>34</v>
      </c>
      <c r="B2" s="479"/>
      <c r="C2" s="479"/>
      <c r="D2" s="479"/>
      <c r="E2" s="479"/>
      <c r="F2" s="479"/>
      <c r="G2" s="479"/>
      <c r="H2" s="472"/>
      <c r="I2" s="472"/>
      <c r="J2" s="472"/>
    </row>
    <row r="4" spans="1:11" ht="13.8">
      <c r="B4" s="473"/>
      <c r="C4" s="473"/>
      <c r="D4" s="473"/>
      <c r="E4" s="473"/>
      <c r="F4" s="473"/>
      <c r="G4" s="473"/>
      <c r="H4" s="473"/>
      <c r="I4" s="473"/>
      <c r="J4" s="473"/>
      <c r="K4" s="473"/>
    </row>
    <row r="5" spans="1:11" ht="13.8">
      <c r="A5" s="473"/>
      <c r="B5" s="473"/>
      <c r="C5" s="473"/>
      <c r="D5" s="473"/>
      <c r="E5" s="473"/>
      <c r="F5" s="473"/>
      <c r="G5" s="473"/>
      <c r="H5" s="473"/>
      <c r="I5" s="65"/>
      <c r="J5" s="65"/>
      <c r="K5" s="65"/>
    </row>
    <row r="6" spans="1:11">
      <c r="A6" s="474" t="s">
        <v>36</v>
      </c>
      <c r="B6" s="474"/>
      <c r="C6" s="474"/>
      <c r="D6" s="474"/>
      <c r="E6" s="474"/>
      <c r="F6" s="474"/>
      <c r="G6" s="474"/>
      <c r="H6" s="474"/>
      <c r="I6" s="474"/>
      <c r="J6" s="474"/>
      <c r="K6" s="474"/>
    </row>
    <row r="7" spans="1:11" ht="16.5" customHeight="1">
      <c r="A7" s="496" t="s">
        <v>35</v>
      </c>
      <c r="B7" s="496"/>
      <c r="C7" s="496"/>
      <c r="D7" s="496"/>
      <c r="E7" s="496"/>
      <c r="F7" s="496"/>
      <c r="G7" s="474"/>
      <c r="H7" s="474"/>
      <c r="I7" s="474"/>
      <c r="J7" s="474"/>
      <c r="K7" s="474"/>
    </row>
    <row r="8" spans="1:11">
      <c r="A8" s="496"/>
      <c r="B8" s="496"/>
      <c r="C8" s="496"/>
      <c r="D8" s="496"/>
      <c r="E8" s="496"/>
      <c r="F8" s="496"/>
      <c r="G8" s="79"/>
      <c r="H8" s="79"/>
      <c r="I8" s="79"/>
      <c r="J8" s="79"/>
      <c r="K8" s="79"/>
    </row>
    <row r="9" spans="1:11">
      <c r="A9" s="496"/>
      <c r="B9" s="496"/>
      <c r="C9" s="496"/>
      <c r="D9" s="496"/>
      <c r="E9" s="496"/>
      <c r="F9" s="496"/>
      <c r="G9" s="474"/>
      <c r="H9" s="474"/>
      <c r="I9" s="474"/>
      <c r="J9" s="474"/>
      <c r="K9" s="474"/>
    </row>
    <row r="10" spans="1:11">
      <c r="A10" s="496"/>
      <c r="B10" s="496"/>
      <c r="C10" s="496"/>
      <c r="D10" s="496"/>
      <c r="E10" s="496"/>
      <c r="F10" s="496"/>
      <c r="G10" s="474"/>
      <c r="H10" s="474"/>
      <c r="I10" s="474"/>
      <c r="J10" s="474"/>
      <c r="K10" s="474"/>
    </row>
    <row r="11" spans="1:11">
      <c r="A11" s="475" t="s">
        <v>37</v>
      </c>
      <c r="B11" s="475"/>
      <c r="C11" s="475"/>
      <c r="D11" s="475"/>
      <c r="E11" s="475"/>
      <c r="F11" s="475"/>
      <c r="G11" s="475"/>
      <c r="H11" s="475"/>
      <c r="I11" s="475"/>
      <c r="J11" s="475"/>
      <c r="K11" s="79"/>
    </row>
    <row r="12" spans="1:11">
      <c r="A12" s="71" t="s">
        <v>38</v>
      </c>
      <c r="B12" s="79"/>
      <c r="C12" s="79"/>
      <c r="D12" s="79"/>
      <c r="E12" s="79"/>
      <c r="F12" s="79"/>
      <c r="G12" s="79"/>
      <c r="H12" s="79"/>
      <c r="I12" s="79"/>
      <c r="J12" s="79"/>
      <c r="K12" s="79"/>
    </row>
    <row r="13" spans="1:11" ht="15.75" customHeight="1">
      <c r="A13" s="71" t="s">
        <v>39</v>
      </c>
      <c r="B13" s="80"/>
      <c r="C13" s="80"/>
      <c r="D13" s="80"/>
      <c r="E13" s="80"/>
      <c r="F13" s="80"/>
      <c r="G13" s="80"/>
      <c r="H13" s="80"/>
      <c r="I13" s="80"/>
      <c r="J13" s="80"/>
      <c r="K13" s="80"/>
    </row>
    <row r="14" spans="1:11" ht="15.75" customHeight="1">
      <c r="A14" s="71" t="s">
        <v>40</v>
      </c>
      <c r="B14" s="80"/>
      <c r="C14" s="80"/>
      <c r="D14" s="80"/>
      <c r="E14" s="80"/>
      <c r="F14" s="80"/>
      <c r="G14" s="80"/>
      <c r="H14" s="80"/>
      <c r="I14" s="80"/>
      <c r="J14" s="80"/>
      <c r="K14" s="80"/>
    </row>
    <row r="15" spans="1:11">
      <c r="A15" s="474" t="s">
        <v>41</v>
      </c>
      <c r="B15" s="474"/>
      <c r="C15" s="474"/>
      <c r="D15" s="474"/>
      <c r="E15" s="474"/>
      <c r="F15" s="474"/>
      <c r="G15" s="474"/>
      <c r="H15" s="474"/>
      <c r="I15" s="474"/>
      <c r="J15" s="474"/>
      <c r="K15" s="474"/>
    </row>
    <row r="16" spans="1:11">
      <c r="A16" s="474"/>
      <c r="B16" s="474"/>
      <c r="C16" s="474"/>
      <c r="D16" s="474"/>
      <c r="E16" s="474"/>
      <c r="F16" s="474"/>
      <c r="G16" s="474"/>
      <c r="H16" s="474"/>
      <c r="I16" s="474"/>
      <c r="J16" s="474"/>
      <c r="K16" s="474"/>
    </row>
    <row r="17" spans="1:11">
      <c r="A17" s="474" t="s">
        <v>42</v>
      </c>
      <c r="B17" s="474"/>
      <c r="C17" s="474"/>
      <c r="D17" s="474"/>
      <c r="E17" s="474"/>
      <c r="F17" s="474"/>
      <c r="G17" s="474"/>
      <c r="H17" s="474"/>
      <c r="I17" s="474"/>
      <c r="J17" s="474"/>
      <c r="K17" s="474"/>
    </row>
    <row r="18" spans="1:11">
      <c r="A18" s="474"/>
      <c r="B18" s="474"/>
      <c r="C18" s="474"/>
      <c r="D18" s="474"/>
      <c r="E18" s="474"/>
      <c r="F18" s="474"/>
      <c r="G18" s="474"/>
      <c r="H18" s="474"/>
      <c r="I18" s="474"/>
      <c r="J18" s="474"/>
      <c r="K18" s="474"/>
    </row>
    <row r="19" spans="1:11">
      <c r="A19" s="474" t="s">
        <v>43</v>
      </c>
      <c r="B19" s="474"/>
      <c r="C19" s="474"/>
      <c r="D19" s="474"/>
      <c r="E19" s="474"/>
      <c r="F19" s="474"/>
      <c r="G19" s="474"/>
      <c r="H19" s="474"/>
      <c r="I19" s="474"/>
      <c r="J19" s="474"/>
      <c r="K19" s="474"/>
    </row>
    <row r="20" spans="1:11">
      <c r="A20" s="474"/>
      <c r="B20" s="474"/>
      <c r="C20" s="474"/>
      <c r="D20" s="474"/>
      <c r="E20" s="474"/>
      <c r="F20" s="474"/>
      <c r="G20" s="474"/>
      <c r="H20" s="474"/>
      <c r="I20" s="474"/>
      <c r="J20" s="474"/>
      <c r="K20" s="474"/>
    </row>
    <row r="21" spans="1:11">
      <c r="A21" s="474" t="s">
        <v>44</v>
      </c>
      <c r="B21" s="474"/>
      <c r="C21" s="474"/>
      <c r="D21" s="474"/>
      <c r="E21" s="474"/>
      <c r="F21" s="474"/>
      <c r="G21" s="474"/>
      <c r="H21" s="474"/>
      <c r="I21" s="474"/>
      <c r="J21" s="474"/>
      <c r="K21" s="474"/>
    </row>
    <row r="22" spans="1:11">
      <c r="A22" s="474"/>
      <c r="B22" s="474"/>
      <c r="C22" s="474"/>
      <c r="D22" s="474"/>
      <c r="E22" s="474"/>
      <c r="F22" s="474"/>
      <c r="G22" s="474"/>
      <c r="H22" s="474"/>
      <c r="I22" s="474"/>
      <c r="J22" s="474"/>
      <c r="K22" s="474"/>
    </row>
    <row r="23" spans="1:11">
      <c r="A23" s="71" t="s">
        <v>45</v>
      </c>
      <c r="B23" s="79"/>
      <c r="C23" s="79"/>
      <c r="D23" s="79"/>
      <c r="E23" s="79"/>
      <c r="F23" s="79"/>
      <c r="G23" s="79"/>
      <c r="H23" s="79"/>
      <c r="I23" s="79"/>
      <c r="J23" s="79"/>
      <c r="K23" s="79"/>
    </row>
    <row r="24" spans="1:11">
      <c r="A24" s="71" t="s">
        <v>46</v>
      </c>
      <c r="B24" s="79"/>
      <c r="C24" s="79"/>
      <c r="D24" s="79"/>
      <c r="E24" s="79"/>
      <c r="F24" s="79"/>
      <c r="G24" s="79"/>
      <c r="H24" s="79"/>
      <c r="I24" s="79"/>
      <c r="J24" s="79"/>
      <c r="K24" s="79"/>
    </row>
    <row r="25" spans="1:11">
      <c r="A25" s="474" t="s">
        <v>47</v>
      </c>
      <c r="B25" s="474"/>
      <c r="C25" s="474"/>
      <c r="D25" s="474"/>
      <c r="E25" s="474"/>
      <c r="F25" s="474"/>
      <c r="G25" s="474"/>
      <c r="H25" s="474"/>
      <c r="I25" s="474"/>
      <c r="J25" s="474"/>
      <c r="K25" s="79"/>
    </row>
    <row r="26" spans="1:11">
      <c r="A26" s="474" t="s">
        <v>48</v>
      </c>
      <c r="B26" s="474"/>
      <c r="C26" s="474"/>
      <c r="D26" s="474"/>
      <c r="E26" s="474"/>
      <c r="F26" s="474"/>
      <c r="G26" s="474"/>
      <c r="H26" s="474"/>
      <c r="I26" s="474"/>
      <c r="J26" s="474"/>
      <c r="K26" s="474"/>
    </row>
    <row r="27" spans="1:11">
      <c r="A27" s="474"/>
      <c r="B27" s="474"/>
      <c r="C27" s="474"/>
      <c r="D27" s="474"/>
      <c r="E27" s="474"/>
      <c r="F27" s="474"/>
      <c r="G27" s="474"/>
      <c r="H27" s="474"/>
      <c r="I27" s="474"/>
      <c r="J27" s="474"/>
      <c r="K27" s="474"/>
    </row>
    <row r="28" spans="1:11">
      <c r="A28" s="474" t="s">
        <v>49</v>
      </c>
      <c r="B28" s="474"/>
      <c r="C28" s="474"/>
      <c r="D28" s="474"/>
      <c r="E28" s="474"/>
      <c r="F28" s="474"/>
      <c r="G28" s="474"/>
      <c r="H28" s="474"/>
      <c r="I28" s="474"/>
      <c r="J28" s="474"/>
      <c r="K28" s="474"/>
    </row>
    <row r="29" spans="1:11">
      <c r="A29" s="474"/>
      <c r="B29" s="474"/>
      <c r="C29" s="474"/>
      <c r="D29" s="474"/>
      <c r="E29" s="474"/>
      <c r="F29" s="474"/>
      <c r="G29" s="474"/>
      <c r="H29" s="474"/>
      <c r="I29" s="474"/>
      <c r="J29" s="474"/>
      <c r="K29" s="474"/>
    </row>
    <row r="30" spans="1:11">
      <c r="A30" s="474" t="s">
        <v>50</v>
      </c>
      <c r="B30" s="474"/>
      <c r="C30" s="474"/>
      <c r="D30" s="474"/>
      <c r="E30" s="474"/>
      <c r="F30" s="474"/>
      <c r="G30" s="474"/>
      <c r="H30" s="474"/>
      <c r="I30" s="474"/>
      <c r="J30" s="474"/>
      <c r="K30" s="474"/>
    </row>
    <row r="31" spans="1:11">
      <c r="A31" s="474"/>
      <c r="B31" s="474"/>
      <c r="C31" s="474"/>
      <c r="D31" s="474"/>
      <c r="E31" s="474"/>
      <c r="F31" s="474"/>
      <c r="G31" s="474"/>
      <c r="H31" s="474"/>
      <c r="I31" s="474"/>
      <c r="J31" s="474"/>
      <c r="K31" s="474"/>
    </row>
    <row r="32" spans="1:11">
      <c r="A32" s="474" t="s">
        <v>51</v>
      </c>
      <c r="B32" s="474"/>
      <c r="C32" s="474"/>
      <c r="D32" s="474"/>
      <c r="E32" s="474"/>
      <c r="F32" s="474"/>
      <c r="G32" s="474"/>
      <c r="H32" s="474"/>
      <c r="I32" s="474"/>
      <c r="J32" s="474"/>
      <c r="K32" s="474"/>
    </row>
    <row r="33" spans="1:11">
      <c r="A33" s="474"/>
      <c r="B33" s="474"/>
      <c r="C33" s="474"/>
      <c r="D33" s="474"/>
      <c r="E33" s="474"/>
      <c r="F33" s="474"/>
      <c r="G33" s="474"/>
      <c r="H33" s="474"/>
      <c r="I33" s="474"/>
      <c r="J33" s="474"/>
      <c r="K33" s="474"/>
    </row>
    <row r="34" spans="1:11">
      <c r="A34" s="474" t="s">
        <v>52</v>
      </c>
      <c r="B34" s="474"/>
      <c r="C34" s="474"/>
      <c r="D34" s="474"/>
      <c r="E34" s="474"/>
      <c r="F34" s="474"/>
      <c r="G34" s="474"/>
      <c r="H34" s="474"/>
      <c r="I34" s="474"/>
      <c r="J34" s="474"/>
      <c r="K34" s="474"/>
    </row>
    <row r="35" spans="1:11">
      <c r="A35" s="474"/>
      <c r="B35" s="474"/>
      <c r="C35" s="474"/>
      <c r="D35" s="474"/>
      <c r="E35" s="474"/>
      <c r="F35" s="474"/>
      <c r="G35" s="474"/>
      <c r="H35" s="474"/>
      <c r="I35" s="474"/>
      <c r="J35" s="474"/>
      <c r="K35" s="474"/>
    </row>
    <row r="36" spans="1:11">
      <c r="A36" s="474" t="s">
        <v>53</v>
      </c>
      <c r="B36" s="474"/>
      <c r="C36" s="474"/>
      <c r="D36" s="474"/>
      <c r="E36" s="474"/>
      <c r="F36" s="474"/>
      <c r="G36" s="474"/>
      <c r="H36" s="474"/>
      <c r="I36" s="474"/>
      <c r="J36" s="474"/>
      <c r="K36" s="474"/>
    </row>
    <row r="37" spans="1:11">
      <c r="A37" s="474"/>
      <c r="B37" s="474"/>
      <c r="C37" s="474"/>
      <c r="D37" s="474"/>
      <c r="E37" s="474"/>
      <c r="F37" s="474"/>
      <c r="G37" s="474"/>
      <c r="H37" s="474"/>
      <c r="I37" s="474"/>
      <c r="J37" s="474"/>
      <c r="K37" s="474"/>
    </row>
    <row r="38" spans="1:11">
      <c r="A38" s="474" t="s">
        <v>54</v>
      </c>
      <c r="B38" s="474"/>
      <c r="C38" s="474"/>
      <c r="D38" s="474"/>
      <c r="E38" s="474"/>
      <c r="F38" s="474"/>
      <c r="G38" s="474"/>
      <c r="H38" s="474"/>
      <c r="I38" s="474"/>
      <c r="J38" s="474"/>
      <c r="K38" s="474"/>
    </row>
    <row r="39" spans="1:11">
      <c r="A39" s="474"/>
      <c r="B39" s="474"/>
      <c r="C39" s="474"/>
      <c r="D39" s="474"/>
      <c r="E39" s="474"/>
      <c r="F39" s="474"/>
      <c r="G39" s="474"/>
      <c r="H39" s="474"/>
      <c r="I39" s="474"/>
      <c r="J39" s="474"/>
      <c r="K39" s="474"/>
    </row>
    <row r="40" spans="1:11">
      <c r="A40" s="474" t="s">
        <v>55</v>
      </c>
      <c r="B40" s="474"/>
      <c r="C40" s="474"/>
      <c r="D40" s="474"/>
      <c r="E40" s="474"/>
      <c r="F40" s="474"/>
      <c r="G40" s="474"/>
      <c r="H40" s="474"/>
      <c r="I40" s="474"/>
      <c r="J40" s="474"/>
      <c r="K40" s="474"/>
    </row>
    <row r="41" spans="1:11">
      <c r="A41" s="474"/>
      <c r="B41" s="474"/>
      <c r="C41" s="474"/>
      <c r="D41" s="474"/>
      <c r="E41" s="474"/>
      <c r="F41" s="474"/>
      <c r="G41" s="474"/>
      <c r="H41" s="474"/>
      <c r="I41" s="474"/>
      <c r="J41" s="474"/>
      <c r="K41" s="474"/>
    </row>
    <row r="42" spans="1:11">
      <c r="A42" s="71" t="s">
        <v>56</v>
      </c>
      <c r="B42" s="79"/>
      <c r="C42" s="79"/>
      <c r="D42" s="79"/>
      <c r="E42" s="79"/>
      <c r="F42" s="79"/>
      <c r="G42" s="79"/>
      <c r="H42" s="79"/>
      <c r="I42" s="79"/>
      <c r="J42" s="79"/>
      <c r="K42" s="79"/>
    </row>
    <row r="43" spans="1:11">
      <c r="A43" s="474" t="s">
        <v>57</v>
      </c>
      <c r="B43" s="474"/>
      <c r="C43" s="474"/>
      <c r="D43" s="474"/>
      <c r="E43" s="474"/>
      <c r="F43" s="474"/>
      <c r="G43" s="474"/>
      <c r="H43" s="474"/>
      <c r="I43" s="474"/>
      <c r="J43" s="474"/>
      <c r="K43" s="474"/>
    </row>
    <row r="44" spans="1:11">
      <c r="A44" s="474"/>
      <c r="B44" s="474"/>
      <c r="C44" s="474"/>
      <c r="D44" s="474"/>
      <c r="E44" s="474"/>
      <c r="F44" s="474"/>
      <c r="G44" s="474"/>
      <c r="H44" s="474"/>
      <c r="I44" s="474"/>
      <c r="J44" s="474"/>
      <c r="K44" s="474"/>
    </row>
    <row r="45" spans="1:11">
      <c r="A45" s="474" t="s">
        <v>58</v>
      </c>
      <c r="B45" s="474"/>
      <c r="C45" s="474"/>
      <c r="D45" s="474"/>
      <c r="E45" s="474"/>
      <c r="F45" s="474"/>
      <c r="G45" s="474"/>
      <c r="H45" s="474"/>
      <c r="I45" s="474"/>
      <c r="J45" s="474"/>
      <c r="K45" s="474"/>
    </row>
    <row r="46" spans="1:11">
      <c r="A46" s="474"/>
      <c r="B46" s="474"/>
      <c r="C46" s="474"/>
      <c r="D46" s="474"/>
      <c r="E46" s="474"/>
      <c r="F46" s="474"/>
      <c r="G46" s="474"/>
      <c r="H46" s="474"/>
      <c r="I46" s="474"/>
      <c r="J46" s="474"/>
      <c r="K46" s="474"/>
    </row>
    <row r="47" spans="1:11">
      <c r="A47" s="474" t="s">
        <v>36</v>
      </c>
      <c r="B47" s="474"/>
      <c r="C47" s="474"/>
      <c r="D47" s="474"/>
      <c r="E47" s="474"/>
      <c r="F47" s="474"/>
      <c r="G47" s="474"/>
      <c r="H47" s="474"/>
      <c r="I47" s="474"/>
      <c r="J47" s="79"/>
      <c r="K47" s="79"/>
    </row>
    <row r="48" spans="1:11">
      <c r="A48" s="474"/>
      <c r="B48" s="474"/>
      <c r="C48" s="474"/>
      <c r="D48" s="474"/>
      <c r="E48" s="474"/>
      <c r="F48" s="474"/>
      <c r="G48" s="474"/>
      <c r="H48" s="474"/>
      <c r="I48" s="474"/>
      <c r="J48" s="474"/>
      <c r="K48" s="474"/>
    </row>
    <row r="49" spans="1:11">
      <c r="A49" s="474" t="s">
        <v>36</v>
      </c>
      <c r="B49" s="474"/>
      <c r="C49" s="474"/>
      <c r="D49" s="474"/>
      <c r="E49" s="474"/>
      <c r="F49" s="474"/>
      <c r="G49" s="474"/>
      <c r="H49" s="474"/>
      <c r="I49" s="474"/>
      <c r="J49" s="474"/>
      <c r="K49" s="474"/>
    </row>
    <row r="50" spans="1:11">
      <c r="A50" s="474"/>
      <c r="B50" s="474"/>
      <c r="C50" s="474"/>
      <c r="D50" s="474"/>
      <c r="E50" s="474"/>
      <c r="F50" s="474"/>
      <c r="G50" s="474"/>
      <c r="H50" s="474"/>
      <c r="I50" s="474"/>
      <c r="J50" s="79"/>
      <c r="K50" s="79"/>
    </row>
    <row r="51" spans="1:11">
      <c r="A51" s="474" t="s">
        <v>36</v>
      </c>
      <c r="B51" s="474"/>
      <c r="C51" s="474"/>
      <c r="D51" s="474"/>
      <c r="E51" s="474"/>
      <c r="F51" s="474"/>
      <c r="G51" s="474"/>
      <c r="H51" s="474"/>
      <c r="I51" s="474"/>
      <c r="J51" s="474"/>
      <c r="K51" s="474"/>
    </row>
    <row r="52" spans="1:11">
      <c r="A52" s="474" t="s">
        <v>36</v>
      </c>
      <c r="B52" s="476"/>
      <c r="C52" s="476"/>
      <c r="D52" s="476"/>
      <c r="E52" s="476"/>
      <c r="F52" s="476"/>
      <c r="G52" s="476"/>
      <c r="H52" s="476"/>
      <c r="I52" s="476"/>
      <c r="J52" s="474"/>
      <c r="K52" s="474"/>
    </row>
    <row r="53" spans="1:11">
      <c r="A53" s="474" t="s">
        <v>36</v>
      </c>
      <c r="B53" s="476"/>
      <c r="C53" s="476"/>
      <c r="D53" s="476"/>
      <c r="E53" s="476"/>
      <c r="F53" s="476"/>
      <c r="G53" s="476"/>
      <c r="H53" s="476"/>
      <c r="I53" s="476"/>
      <c r="J53" s="474"/>
      <c r="K53" s="474"/>
    </row>
    <row r="54" spans="1:11">
      <c r="A54" s="474" t="s">
        <v>36</v>
      </c>
      <c r="B54" s="476"/>
      <c r="C54" s="476"/>
      <c r="D54" s="476"/>
      <c r="E54" s="476"/>
      <c r="F54" s="476"/>
      <c r="G54" s="476"/>
      <c r="H54" s="476"/>
      <c r="I54" s="476"/>
      <c r="J54" s="474"/>
      <c r="K54" s="474"/>
    </row>
    <row r="55" spans="1:11">
      <c r="A55" s="474" t="s">
        <v>59</v>
      </c>
      <c r="B55" s="474"/>
      <c r="C55" s="474"/>
      <c r="D55" s="474"/>
      <c r="E55" s="474"/>
      <c r="F55" s="474"/>
      <c r="G55" s="474"/>
      <c r="H55" s="474"/>
      <c r="I55" s="474"/>
      <c r="J55" s="474"/>
      <c r="K55" s="474"/>
    </row>
    <row r="56" spans="1:11">
      <c r="A56" s="474"/>
      <c r="B56" s="474"/>
      <c r="C56" s="474"/>
      <c r="D56" s="474"/>
      <c r="E56" s="474"/>
      <c r="F56" s="474"/>
      <c r="G56" s="474"/>
      <c r="H56" s="474"/>
      <c r="I56" s="474"/>
      <c r="J56" s="474"/>
      <c r="K56" s="474"/>
    </row>
    <row r="57" spans="1:11">
      <c r="A57" s="474" t="s">
        <v>60</v>
      </c>
      <c r="B57" s="474"/>
      <c r="C57" s="474"/>
      <c r="D57" s="474"/>
      <c r="E57" s="474"/>
      <c r="F57" s="474"/>
      <c r="G57" s="474"/>
      <c r="H57" s="474"/>
      <c r="I57" s="474"/>
      <c r="J57" s="474"/>
      <c r="K57" s="474"/>
    </row>
    <row r="58" spans="1:11">
      <c r="A58" s="474"/>
      <c r="B58" s="474"/>
      <c r="C58" s="474"/>
      <c r="D58" s="474"/>
      <c r="E58" s="474"/>
      <c r="F58" s="474"/>
      <c r="G58" s="474"/>
      <c r="H58" s="474"/>
      <c r="I58" s="474"/>
      <c r="J58" s="474"/>
      <c r="K58" s="474"/>
    </row>
    <row r="59" spans="1:11">
      <c r="A59" s="474" t="s">
        <v>61</v>
      </c>
      <c r="B59" s="474"/>
      <c r="C59" s="474"/>
      <c r="D59" s="474"/>
      <c r="E59" s="474"/>
      <c r="F59" s="474"/>
      <c r="G59" s="474"/>
      <c r="H59" s="474"/>
      <c r="I59" s="474"/>
      <c r="J59" s="474"/>
      <c r="K59" s="474"/>
    </row>
    <row r="60" spans="1:11">
      <c r="A60" s="474" t="s">
        <v>62</v>
      </c>
      <c r="B60" s="476"/>
      <c r="C60" s="476"/>
      <c r="D60" s="476"/>
      <c r="E60" s="476"/>
      <c r="F60" s="476"/>
      <c r="G60" s="476"/>
      <c r="H60" s="476"/>
      <c r="I60" s="476"/>
      <c r="J60" s="476"/>
    </row>
    <row r="61" spans="1:11">
      <c r="A61" s="474" t="s">
        <v>63</v>
      </c>
      <c r="B61" s="476"/>
      <c r="C61" s="476"/>
      <c r="D61" s="476"/>
      <c r="E61" s="476"/>
      <c r="F61" s="476"/>
      <c r="G61" s="476"/>
      <c r="H61" s="476"/>
      <c r="I61" s="476"/>
      <c r="J61" s="476"/>
    </row>
    <row r="62" spans="1:11">
      <c r="A62" s="474" t="s">
        <v>64</v>
      </c>
      <c r="B62" s="476"/>
      <c r="C62" s="476"/>
      <c r="D62" s="476"/>
      <c r="E62" s="476"/>
      <c r="F62" s="476"/>
      <c r="G62" s="476"/>
      <c r="H62" s="476"/>
      <c r="I62" s="476"/>
      <c r="J62" s="476"/>
    </row>
    <row r="78" spans="1:3">
      <c r="A78" s="66"/>
      <c r="B78" s="66"/>
      <c r="C78" s="66"/>
    </row>
    <row r="79" spans="1:3">
      <c r="A79" s="67"/>
      <c r="B79" s="67"/>
      <c r="C79" s="67"/>
    </row>
    <row r="80" spans="1:3">
      <c r="A80" s="67"/>
      <c r="B80" s="67"/>
      <c r="C80" s="67"/>
    </row>
    <row r="81" spans="1:3">
      <c r="A81" s="68"/>
      <c r="B81" s="68"/>
      <c r="C81" s="68"/>
    </row>
    <row r="82" spans="1:3">
      <c r="A82" s="66"/>
      <c r="B82" s="66"/>
      <c r="C82" s="66"/>
    </row>
    <row r="83" spans="1:3">
      <c r="A83" s="66"/>
      <c r="B83" s="66"/>
      <c r="C83" s="66"/>
    </row>
    <row r="84" spans="1:3" ht="13.8">
      <c r="A84" s="69"/>
      <c r="B84" s="69"/>
      <c r="C84" s="69"/>
    </row>
    <row r="85" spans="1:3" ht="13.8">
      <c r="A85" s="69"/>
      <c r="B85" s="69"/>
      <c r="C85" s="69"/>
    </row>
    <row r="86" spans="1:3" ht="13.8">
      <c r="A86" s="69"/>
      <c r="B86" s="69"/>
      <c r="C86" s="69"/>
    </row>
    <row r="87" spans="1:3" ht="13.8">
      <c r="A87" s="69"/>
      <c r="B87" s="69"/>
      <c r="C87" s="69"/>
    </row>
    <row r="88" spans="1:3" ht="13.8">
      <c r="A88" s="69"/>
      <c r="B88" s="69"/>
      <c r="C88" s="69"/>
    </row>
    <row r="89" spans="1:3" ht="13.8">
      <c r="A89" s="69"/>
      <c r="B89" s="69"/>
      <c r="C89" s="69"/>
    </row>
    <row r="90" spans="1:3" ht="13.8">
      <c r="A90" s="69"/>
      <c r="B90" s="69"/>
      <c r="C90" s="69"/>
    </row>
    <row r="91" spans="1:3" ht="13.8">
      <c r="A91" s="69"/>
      <c r="B91" s="69"/>
      <c r="C91" s="69"/>
    </row>
    <row r="92" spans="1:3" ht="13.8">
      <c r="A92" s="69"/>
      <c r="B92" s="69"/>
      <c r="C92" s="69"/>
    </row>
    <row r="93" spans="1:3" ht="13.8">
      <c r="A93" s="69"/>
      <c r="B93" s="69"/>
      <c r="C93" s="69"/>
    </row>
    <row r="94" spans="1:3" ht="13.8">
      <c r="A94" s="69"/>
      <c r="B94" s="69"/>
      <c r="C94" s="69"/>
    </row>
    <row r="95" spans="1:3" ht="13.8">
      <c r="A95" s="69"/>
      <c r="B95" s="69"/>
      <c r="C95" s="69"/>
    </row>
    <row r="96" spans="1:3" ht="13.8">
      <c r="A96" s="69"/>
      <c r="B96" s="69"/>
      <c r="C96" s="69"/>
    </row>
    <row r="98" spans="1:3" ht="13.8">
      <c r="A98" s="69"/>
      <c r="B98" s="69"/>
      <c r="C98" s="69"/>
    </row>
    <row r="99" spans="1:3" ht="13.8">
      <c r="A99" s="69"/>
      <c r="B99" s="69"/>
      <c r="C99" s="69"/>
    </row>
    <row r="100" spans="1:3" ht="13.8">
      <c r="A100" s="69"/>
      <c r="B100" s="69"/>
      <c r="C100" s="69"/>
    </row>
    <row r="101" spans="1:3" ht="13.8">
      <c r="A101" s="69"/>
      <c r="B101" s="69"/>
      <c r="C101" s="69"/>
    </row>
    <row r="102" spans="1:3" ht="13.8">
      <c r="A102" s="69"/>
      <c r="B102" s="69"/>
      <c r="C102" s="69"/>
    </row>
    <row r="105" spans="1:3" ht="13.8">
      <c r="A105" s="69"/>
      <c r="B105" s="69"/>
      <c r="C105" s="69"/>
    </row>
    <row r="106" spans="1:3" ht="13.8">
      <c r="A106" s="69"/>
      <c r="B106" s="69"/>
      <c r="C106" s="69"/>
    </row>
    <row r="107" spans="1:3" ht="13.8">
      <c r="A107" s="69"/>
      <c r="B107" s="69"/>
      <c r="C107" s="69"/>
    </row>
    <row r="108" spans="1:3" ht="13.8">
      <c r="A108" s="69"/>
      <c r="B108" s="69"/>
      <c r="C108" s="69"/>
    </row>
    <row r="109" spans="1:3" ht="13.8">
      <c r="A109" s="69"/>
      <c r="B109" s="69"/>
      <c r="C109" s="69"/>
    </row>
    <row r="110" spans="1:3" ht="13.8">
      <c r="A110" s="69"/>
      <c r="B110" s="69"/>
      <c r="C110" s="69"/>
    </row>
    <row r="113" spans="1:3" ht="13.8">
      <c r="A113" s="69"/>
      <c r="B113" s="69"/>
      <c r="C113" s="69"/>
    </row>
    <row r="114" spans="1:3" ht="13.8">
      <c r="A114" s="69"/>
      <c r="B114" s="69"/>
      <c r="C114" s="69"/>
    </row>
    <row r="115" spans="1:3" ht="13.8">
      <c r="A115" s="69"/>
      <c r="B115" s="69"/>
      <c r="C115" s="69"/>
    </row>
    <row r="116" spans="1:3" ht="13.8">
      <c r="A116" s="69"/>
      <c r="B116" s="69"/>
      <c r="C116" s="69"/>
    </row>
    <row r="120" spans="1:3" ht="13.8">
      <c r="A120" s="69"/>
      <c r="B120" s="69"/>
      <c r="C120" s="69"/>
    </row>
    <row r="121" spans="1:3" ht="13.8">
      <c r="A121" s="69"/>
      <c r="B121" s="69"/>
      <c r="C121" s="69"/>
    </row>
    <row r="122" spans="1:3" ht="13.8">
      <c r="A122" s="69"/>
      <c r="B122" s="69"/>
      <c r="C122" s="69"/>
    </row>
    <row r="123" spans="1:3" ht="13.8">
      <c r="A123" s="69"/>
      <c r="B123" s="69"/>
      <c r="C123" s="69"/>
    </row>
    <row r="125" spans="1:3">
      <c r="A125" s="70"/>
      <c r="B125" s="70"/>
      <c r="C125" s="70"/>
    </row>
    <row r="126" spans="1:3">
      <c r="A126" s="70"/>
      <c r="B126" s="70"/>
      <c r="C126" s="70"/>
    </row>
    <row r="127" spans="1:3" ht="13.8">
      <c r="A127" s="69"/>
      <c r="B127" s="69"/>
      <c r="C127" s="69"/>
    </row>
    <row r="128" spans="1:3" ht="13.8">
      <c r="A128" s="69"/>
      <c r="B128" s="69"/>
      <c r="C128" s="69"/>
    </row>
    <row r="129" spans="1:3" ht="13.8">
      <c r="A129" s="69"/>
      <c r="B129" s="69"/>
      <c r="C129" s="69"/>
    </row>
    <row r="130" spans="1:3">
      <c r="A130" s="70"/>
      <c r="B130" s="70"/>
      <c r="C130" s="70"/>
    </row>
    <row r="131" spans="1:3">
      <c r="A131" s="70"/>
      <c r="B131" s="70"/>
      <c r="C131" s="70"/>
    </row>
    <row r="132" spans="1:3">
      <c r="A132" s="70"/>
      <c r="B132" s="70"/>
      <c r="C132" s="70"/>
    </row>
    <row r="133" spans="1:3">
      <c r="A133" s="70"/>
      <c r="B133" s="70"/>
      <c r="C133" s="70"/>
    </row>
    <row r="134" spans="1:3" ht="13.8">
      <c r="A134" s="69"/>
      <c r="B134" s="69"/>
      <c r="C134" s="69"/>
    </row>
    <row r="135" spans="1:3" ht="13.8">
      <c r="A135" s="69"/>
      <c r="B135" s="69"/>
      <c r="C135" s="69"/>
    </row>
    <row r="136" spans="1:3" ht="13.8">
      <c r="A136" s="69"/>
      <c r="B136" s="69"/>
      <c r="C136" s="69"/>
    </row>
    <row r="137" spans="1:3">
      <c r="A137" s="70"/>
      <c r="B137" s="70"/>
      <c r="C137" s="70"/>
    </row>
    <row r="138" spans="1:3">
      <c r="A138" s="70"/>
      <c r="B138" s="70"/>
      <c r="C138" s="70"/>
    </row>
    <row r="139" spans="1:3">
      <c r="A139" s="70"/>
      <c r="B139" s="70"/>
      <c r="C139" s="70"/>
    </row>
    <row r="140" spans="1:3">
      <c r="A140" s="70"/>
      <c r="B140" s="70"/>
      <c r="C140" s="70"/>
    </row>
    <row r="141" spans="1:3" ht="13.8">
      <c r="A141" s="69"/>
      <c r="B141" s="69"/>
      <c r="C141" s="69"/>
    </row>
    <row r="142" spans="1:3" ht="13.8">
      <c r="A142" s="69"/>
      <c r="B142" s="69"/>
      <c r="C142" s="69"/>
    </row>
    <row r="143" spans="1:3" ht="13.8">
      <c r="A143" s="69"/>
      <c r="B143" s="69"/>
      <c r="C143" s="69"/>
    </row>
    <row r="144" spans="1:3">
      <c r="A144" s="70"/>
      <c r="B144" s="70"/>
      <c r="C144" s="70"/>
    </row>
    <row r="145" spans="1:3">
      <c r="A145" s="70"/>
      <c r="B145" s="70"/>
      <c r="C145" s="70"/>
    </row>
    <row r="146" spans="1:3">
      <c r="A146" s="70"/>
      <c r="B146" s="70"/>
      <c r="C146" s="70"/>
    </row>
    <row r="147" spans="1:3">
      <c r="A147" s="70"/>
      <c r="B147" s="70"/>
      <c r="C147" s="70"/>
    </row>
    <row r="148" spans="1:3">
      <c r="A148" s="70"/>
      <c r="B148" s="70"/>
      <c r="C148" s="70"/>
    </row>
    <row r="149" spans="1:3">
      <c r="A149" s="70"/>
      <c r="B149" s="70"/>
      <c r="C149" s="70"/>
    </row>
    <row r="150" spans="1:3">
      <c r="A150" s="70"/>
      <c r="B150" s="70"/>
      <c r="C150" s="70"/>
    </row>
    <row r="151" spans="1:3" ht="13.8">
      <c r="A151" s="69"/>
      <c r="B151" s="69"/>
      <c r="C151" s="69"/>
    </row>
    <row r="152" spans="1:3">
      <c r="A152" s="70"/>
      <c r="B152" s="70"/>
      <c r="C152" s="70"/>
    </row>
    <row r="153" spans="1:3">
      <c r="A153" s="70"/>
      <c r="B153" s="70"/>
      <c r="C153" s="70"/>
    </row>
    <row r="155" spans="1:3">
      <c r="A155" s="70"/>
      <c r="B155" s="70"/>
      <c r="C155" s="70"/>
    </row>
    <row r="156" spans="1:3">
      <c r="A156" s="70"/>
      <c r="B156" s="70"/>
      <c r="C156" s="70"/>
    </row>
    <row r="157" spans="1:3">
      <c r="A157" s="70"/>
      <c r="B157" s="70"/>
      <c r="C157" s="70"/>
    </row>
    <row r="158" spans="1:3" ht="13.8">
      <c r="A158" s="69"/>
      <c r="B158" s="69"/>
      <c r="C158" s="69"/>
    </row>
    <row r="159" spans="1:3" ht="13.8">
      <c r="A159" s="69"/>
      <c r="B159" s="69"/>
      <c r="C159" s="69"/>
    </row>
    <row r="160" spans="1:3" ht="13.8">
      <c r="A160" s="69"/>
      <c r="B160" s="69"/>
      <c r="C160" s="69"/>
    </row>
    <row r="161" spans="1:3">
      <c r="A161" s="70"/>
      <c r="B161" s="70"/>
      <c r="C161" s="70"/>
    </row>
    <row r="163" spans="1:3">
      <c r="A163" s="70"/>
      <c r="B163" s="70"/>
      <c r="C163" s="70"/>
    </row>
    <row r="164" spans="1:3">
      <c r="A164" s="70"/>
      <c r="B164" s="70"/>
      <c r="C164" s="70"/>
    </row>
    <row r="165" spans="1:3">
      <c r="A165" s="70"/>
      <c r="B165" s="70"/>
      <c r="C165" s="70"/>
    </row>
    <row r="166" spans="1:3">
      <c r="A166" s="70"/>
      <c r="B166" s="70"/>
      <c r="C166" s="70"/>
    </row>
    <row r="167" spans="1:3" ht="13.8">
      <c r="A167" s="69"/>
      <c r="B167" s="69"/>
      <c r="C167" s="69"/>
    </row>
    <row r="168" spans="1:3">
      <c r="A168" s="70"/>
      <c r="B168" s="70"/>
      <c r="C168" s="70"/>
    </row>
    <row r="169" spans="1:3">
      <c r="A169" s="70"/>
      <c r="B169" s="70"/>
      <c r="C169" s="70"/>
    </row>
    <row r="171" spans="1:3">
      <c r="A171" s="70"/>
      <c r="B171" s="70"/>
      <c r="C171" s="70"/>
    </row>
    <row r="172" spans="1:3">
      <c r="A172" s="70"/>
      <c r="B172" s="70"/>
      <c r="C172" s="70"/>
    </row>
    <row r="173" spans="1:3" ht="13.8">
      <c r="A173" s="69"/>
      <c r="B173" s="69"/>
      <c r="C173" s="69"/>
    </row>
    <row r="174" spans="1:3" ht="13.8">
      <c r="A174" s="69"/>
      <c r="B174" s="69"/>
      <c r="C174" s="69"/>
    </row>
    <row r="175" spans="1:3" ht="13.8">
      <c r="A175" s="69"/>
      <c r="B175" s="69"/>
      <c r="C175" s="69"/>
    </row>
    <row r="176" spans="1:3">
      <c r="A176" s="70"/>
      <c r="B176" s="70"/>
      <c r="C176" s="70"/>
    </row>
    <row r="178" spans="1:3">
      <c r="A178" s="70"/>
      <c r="B178" s="70"/>
      <c r="C178" s="70"/>
    </row>
    <row r="179" spans="1:3">
      <c r="A179" s="70"/>
      <c r="B179" s="70"/>
      <c r="C179" s="70"/>
    </row>
    <row r="180" spans="1:3" ht="13.8">
      <c r="A180" s="69"/>
      <c r="B180" s="69"/>
      <c r="C180" s="69"/>
    </row>
    <row r="181" spans="1:3" ht="13.8">
      <c r="A181" s="69"/>
      <c r="B181" s="69"/>
      <c r="C181" s="69"/>
    </row>
    <row r="182" spans="1:3" ht="13.8">
      <c r="A182" s="69"/>
      <c r="B182" s="69"/>
      <c r="C182" s="69"/>
    </row>
    <row r="183" spans="1:3">
      <c r="A183" s="70"/>
      <c r="B183" s="70"/>
      <c r="C183" s="70"/>
    </row>
    <row r="185" spans="1:3">
      <c r="A185" s="70"/>
      <c r="B185" s="70"/>
      <c r="C185" s="70"/>
    </row>
    <row r="186" spans="1:3">
      <c r="A186" s="70"/>
      <c r="B186" s="70"/>
      <c r="C186" s="70"/>
    </row>
    <row r="187" spans="1:3" ht="13.8">
      <c r="A187" s="69"/>
      <c r="B187" s="69"/>
      <c r="C187" s="69"/>
    </row>
    <row r="188" spans="1:3" ht="13.8">
      <c r="A188" s="69"/>
      <c r="B188" s="69"/>
      <c r="C188" s="69"/>
    </row>
    <row r="189" spans="1:3">
      <c r="A189" s="70"/>
      <c r="B189" s="70"/>
      <c r="C189" s="70"/>
    </row>
    <row r="190" spans="1:3">
      <c r="A190" s="70"/>
      <c r="B190" s="70"/>
      <c r="C190" s="70"/>
    </row>
    <row r="192" spans="1:3">
      <c r="A192" s="70"/>
      <c r="B192" s="70"/>
      <c r="C192" s="70"/>
    </row>
    <row r="193" spans="1:3">
      <c r="A193" s="70"/>
      <c r="B193" s="70"/>
      <c r="C193" s="70"/>
    </row>
    <row r="194" spans="1:3" ht="13.8">
      <c r="A194" s="69"/>
      <c r="B194" s="69"/>
      <c r="C194" s="69"/>
    </row>
    <row r="195" spans="1:3" ht="13.8">
      <c r="A195" s="69"/>
      <c r="B195" s="69"/>
      <c r="C195" s="69"/>
    </row>
    <row r="196" spans="1:3">
      <c r="A196" s="70"/>
      <c r="B196" s="70"/>
      <c r="C196" s="70"/>
    </row>
    <row r="197" spans="1:3">
      <c r="A197" s="70"/>
      <c r="B197" s="70"/>
      <c r="C197" s="70"/>
    </row>
    <row r="198" spans="1:3">
      <c r="A198" s="70"/>
      <c r="B198" s="70"/>
      <c r="C198" s="70"/>
    </row>
    <row r="199" spans="1:3" ht="13.8">
      <c r="A199" s="69"/>
      <c r="B199" s="69"/>
      <c r="C199" s="69"/>
    </row>
    <row r="200" spans="1:3" ht="13.8">
      <c r="A200" s="69"/>
      <c r="B200" s="69"/>
      <c r="C200" s="69"/>
    </row>
    <row r="201" spans="1:3" ht="13.8">
      <c r="A201" s="69"/>
      <c r="B201" s="69"/>
      <c r="C201" s="69"/>
    </row>
    <row r="202" spans="1:3">
      <c r="A202" s="70"/>
      <c r="B202" s="70"/>
      <c r="C202" s="70"/>
    </row>
    <row r="203" spans="1:3" ht="13.8">
      <c r="A203" s="69"/>
      <c r="B203" s="69"/>
      <c r="C203" s="69"/>
    </row>
    <row r="204" spans="1:3" ht="13.8">
      <c r="A204" s="69"/>
      <c r="B204" s="69"/>
      <c r="C204" s="69"/>
    </row>
    <row r="205" spans="1:3" ht="13.8">
      <c r="A205" s="69"/>
      <c r="B205" s="69"/>
      <c r="C205" s="69"/>
    </row>
    <row r="206" spans="1:3" ht="13.8">
      <c r="A206" s="69"/>
      <c r="B206" s="69"/>
      <c r="C206" s="69"/>
    </row>
    <row r="207" spans="1:3">
      <c r="A207" s="70"/>
      <c r="B207" s="70"/>
      <c r="C207" s="70"/>
    </row>
    <row r="208" spans="1:3" ht="13.8">
      <c r="A208" s="72"/>
      <c r="B208" s="72"/>
      <c r="C208" s="72"/>
    </row>
    <row r="209" spans="1:3" ht="13.8">
      <c r="A209" s="69"/>
      <c r="B209" s="69"/>
      <c r="C209" s="69"/>
    </row>
    <row r="210" spans="1:3">
      <c r="A210" s="73"/>
      <c r="B210" s="73"/>
      <c r="C210" s="73"/>
    </row>
  </sheetData>
  <sheetProtection algorithmName="SHA-512" hashValue="vjyvJBz9TqFJpo7gG+9GVZijwPWjY87jJExSK6CpfUxNcuOD4a22064WsyrS3zNlOeEQNx7qioYsFiSi13JXqQ==" saltValue="kLFRbvEVOByCNNKF47IttA==" spinCount="100000" sheet="1" objects="1" scenarios="1"/>
  <mergeCells count="1">
    <mergeCell ref="A7:F10"/>
  </mergeCells>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115" zoomScaleNormal="100" zoomScaleSheetLayoutView="115" workbookViewId="0">
      <selection activeCell="H14" sqref="H14"/>
    </sheetView>
  </sheetViews>
  <sheetFormatPr defaultRowHeight="13.2"/>
  <cols>
    <col min="3" max="3" width="10.109375" customWidth="1"/>
  </cols>
  <sheetData>
    <row r="1" spans="1:6">
      <c r="A1" s="98"/>
      <c r="B1" s="99"/>
      <c r="C1" s="99"/>
      <c r="D1" s="99"/>
      <c r="E1" s="99"/>
      <c r="F1" s="99"/>
    </row>
    <row r="2" spans="1:6" ht="13.8">
      <c r="A2" s="1"/>
      <c r="B2" s="3"/>
      <c r="C2" s="63"/>
      <c r="D2" s="63"/>
      <c r="E2" s="64"/>
      <c r="F2" s="64"/>
    </row>
    <row r="3" spans="1:6" ht="13.8">
      <c r="A3" s="1"/>
      <c r="B3" s="3"/>
      <c r="C3" s="63"/>
      <c r="D3" s="63"/>
      <c r="E3" s="64"/>
      <c r="F3" s="64"/>
    </row>
    <row r="4" spans="1:6" ht="13.8">
      <c r="A4" s="1"/>
      <c r="B4" s="3"/>
      <c r="C4" s="63"/>
      <c r="D4" s="63"/>
      <c r="E4" s="64"/>
      <c r="F4" s="64"/>
    </row>
    <row r="5" spans="1:6" ht="13.8">
      <c r="A5" s="1"/>
      <c r="B5" s="3"/>
      <c r="C5" s="63"/>
      <c r="D5" s="63"/>
      <c r="E5" s="64"/>
      <c r="F5" s="64"/>
    </row>
    <row r="6" spans="1:6" ht="13.8">
      <c r="A6" s="1"/>
      <c r="B6" s="3"/>
      <c r="C6" s="63"/>
      <c r="D6" s="63"/>
      <c r="E6" s="64"/>
      <c r="F6" s="64"/>
    </row>
    <row r="7" spans="1:6" ht="13.8">
      <c r="A7" s="41"/>
      <c r="B7" s="74"/>
      <c r="C7" s="74"/>
      <c r="D7" s="74"/>
      <c r="E7" s="74"/>
      <c r="F7" s="74"/>
    </row>
    <row r="8" spans="1:6" ht="18">
      <c r="A8" s="103"/>
      <c r="B8" s="104"/>
      <c r="C8" s="74"/>
      <c r="D8" s="74"/>
      <c r="E8" s="74"/>
      <c r="F8" s="74"/>
    </row>
    <row r="9" spans="1:6" ht="13.8">
      <c r="A9" s="2"/>
      <c r="C9" s="4"/>
      <c r="D9" s="4"/>
      <c r="E9" s="4"/>
      <c r="F9" s="4"/>
    </row>
    <row r="10" spans="1:6" ht="162" customHeight="1">
      <c r="A10" s="497" t="s">
        <v>65</v>
      </c>
      <c r="B10" s="497"/>
      <c r="C10" s="497"/>
      <c r="D10" s="497"/>
      <c r="E10" s="497"/>
      <c r="F10" s="497"/>
    </row>
    <row r="11" spans="1:6" ht="13.8">
      <c r="A11" s="4"/>
      <c r="B11" s="5"/>
      <c r="C11" s="4"/>
      <c r="D11" s="4"/>
      <c r="E11" s="4"/>
      <c r="F11" s="4"/>
    </row>
    <row r="12" spans="1:6" ht="60" customHeight="1">
      <c r="A12" s="498" t="s">
        <v>188</v>
      </c>
      <c r="B12" s="498"/>
      <c r="C12" s="498"/>
      <c r="D12" s="230">
        <f>'Radiatorsko ogrevanje'!F57</f>
        <v>0</v>
      </c>
      <c r="F12" s="4"/>
    </row>
    <row r="13" spans="1:6" ht="15.6">
      <c r="A13" s="4"/>
      <c r="B13" s="106"/>
      <c r="C13" s="4"/>
      <c r="D13" s="230"/>
      <c r="F13" s="4"/>
    </row>
    <row r="14" spans="1:6" ht="105" customHeight="1">
      <c r="A14" s="498" t="s">
        <v>75</v>
      </c>
      <c r="B14" s="498"/>
      <c r="C14" s="498"/>
      <c r="D14" s="231">
        <f>'Vodovod in kanalizacija'!E129</f>
        <v>0</v>
      </c>
      <c r="F14" s="75"/>
    </row>
    <row r="15" spans="1:6" ht="15.6">
      <c r="B15" s="106"/>
      <c r="C15" s="75"/>
      <c r="D15" s="231"/>
      <c r="F15" s="75"/>
    </row>
    <row r="16" spans="1:6" ht="45" customHeight="1">
      <c r="A16" s="498" t="s">
        <v>189</v>
      </c>
      <c r="B16" s="498"/>
      <c r="C16" s="498"/>
      <c r="D16" s="231">
        <f>Hlajenje!F81</f>
        <v>0</v>
      </c>
      <c r="F16" s="75"/>
    </row>
    <row r="17" spans="1:6" ht="15.6">
      <c r="A17" s="4"/>
      <c r="B17" s="6"/>
      <c r="C17" s="4"/>
      <c r="D17" s="4"/>
      <c r="E17" s="4"/>
      <c r="F17" s="4"/>
    </row>
    <row r="18" spans="1:6" ht="15.6">
      <c r="A18" s="498" t="s">
        <v>273</v>
      </c>
      <c r="B18" s="498"/>
      <c r="C18" s="498"/>
      <c r="D18" s="231">
        <f>SUM(D12:D16)*0.1</f>
        <v>0</v>
      </c>
      <c r="E18" s="75"/>
      <c r="F18" s="75"/>
    </row>
    <row r="19" spans="1:6" ht="15.6">
      <c r="B19" s="6"/>
      <c r="C19" s="75"/>
      <c r="D19" s="76"/>
      <c r="E19" s="75"/>
      <c r="F19" s="75"/>
    </row>
    <row r="20" spans="1:6" ht="15.6">
      <c r="B20" s="6"/>
      <c r="C20" s="75"/>
      <c r="D20" s="76"/>
      <c r="E20" s="75"/>
      <c r="F20" s="75"/>
    </row>
    <row r="21" spans="1:6">
      <c r="C21" s="75"/>
      <c r="D21" s="76"/>
      <c r="E21" s="75"/>
      <c r="F21" s="75"/>
    </row>
    <row r="22" spans="1:6">
      <c r="C22" s="75"/>
      <c r="D22" s="76"/>
      <c r="E22" s="75"/>
      <c r="F22" s="75"/>
    </row>
    <row r="23" spans="1:6" ht="15.6">
      <c r="B23" s="6"/>
      <c r="C23" s="75"/>
      <c r="D23" s="76"/>
      <c r="E23" s="75"/>
      <c r="F23" s="75"/>
    </row>
    <row r="24" spans="1:6" ht="15.6">
      <c r="B24" s="6"/>
      <c r="C24" s="75"/>
      <c r="D24" s="76"/>
      <c r="E24" s="75"/>
    </row>
    <row r="25" spans="1:6" ht="15.6">
      <c r="B25" s="6"/>
      <c r="C25" s="75"/>
      <c r="D25" s="76"/>
      <c r="E25" s="75"/>
    </row>
    <row r="26" spans="1:6">
      <c r="B26" s="7"/>
      <c r="C26" s="75"/>
      <c r="D26" s="75"/>
      <c r="E26" s="75"/>
    </row>
    <row r="27" spans="1:6" ht="15.6">
      <c r="A27" s="8"/>
      <c r="B27" s="77" t="s">
        <v>6</v>
      </c>
      <c r="C27" s="78"/>
      <c r="D27" s="232">
        <f>SUM(D12:D21)</f>
        <v>0</v>
      </c>
      <c r="E27" s="78"/>
    </row>
  </sheetData>
  <mergeCells count="5">
    <mergeCell ref="A10:F10"/>
    <mergeCell ref="A12:C12"/>
    <mergeCell ref="A14:C14"/>
    <mergeCell ref="A16:C16"/>
    <mergeCell ref="A18: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view="pageBreakPreview" zoomScale="130" zoomScaleNormal="100" zoomScaleSheetLayoutView="130" workbookViewId="0">
      <selection activeCell="E9" sqref="E9"/>
    </sheetView>
  </sheetViews>
  <sheetFormatPr defaultRowHeight="13.2"/>
  <cols>
    <col min="1" max="1" width="4.5546875" customWidth="1"/>
    <col min="2" max="2" width="47.88671875" customWidth="1"/>
    <col min="3" max="3" width="5.5546875" bestFit="1" customWidth="1"/>
    <col min="4" max="4" width="7.44140625" bestFit="1" customWidth="1"/>
    <col min="5" max="6" width="11.88671875" customWidth="1"/>
  </cols>
  <sheetData>
    <row r="1" spans="1:13" ht="18">
      <c r="A1" s="400">
        <v>1</v>
      </c>
      <c r="B1" s="401" t="s">
        <v>158</v>
      </c>
      <c r="C1" s="107" t="s">
        <v>1</v>
      </c>
      <c r="D1" s="108" t="s">
        <v>2</v>
      </c>
      <c r="E1" s="109" t="s">
        <v>3</v>
      </c>
      <c r="F1" s="390" t="s">
        <v>4</v>
      </c>
    </row>
    <row r="2" spans="1:13" ht="13.8">
      <c r="A2" s="97"/>
      <c r="B2" s="133"/>
      <c r="C2" s="97"/>
      <c r="E2" s="112"/>
      <c r="F2" s="391"/>
    </row>
    <row r="3" spans="1:13" ht="13.8">
      <c r="A3" s="97"/>
      <c r="B3" s="133" t="s">
        <v>187</v>
      </c>
      <c r="C3" s="97"/>
      <c r="E3" s="112"/>
      <c r="F3" s="391"/>
    </row>
    <row r="4" spans="1:13" ht="13.8">
      <c r="A4" s="97"/>
      <c r="B4" s="133"/>
      <c r="C4" s="97"/>
      <c r="E4" s="112"/>
      <c r="F4" s="391"/>
    </row>
    <row r="5" spans="1:13" ht="207">
      <c r="A5" s="356">
        <f>COUNT("1")</f>
        <v>1</v>
      </c>
      <c r="B5" s="357" t="s">
        <v>246</v>
      </c>
      <c r="C5" s="358"/>
      <c r="D5" s="359"/>
      <c r="E5" s="360"/>
      <c r="F5" s="392"/>
      <c r="G5" s="361"/>
      <c r="H5" s="360"/>
      <c r="I5" s="362"/>
      <c r="J5" s="362"/>
      <c r="K5" s="362"/>
      <c r="L5" s="362"/>
      <c r="M5" s="362"/>
    </row>
    <row r="6" spans="1:13" ht="13.8">
      <c r="A6" s="363"/>
      <c r="B6" s="364" t="s">
        <v>247</v>
      </c>
      <c r="C6" s="365"/>
      <c r="D6" s="365"/>
      <c r="E6" s="366"/>
      <c r="F6" s="393"/>
      <c r="G6" s="367"/>
      <c r="H6" s="368"/>
      <c r="I6" s="369"/>
      <c r="J6" s="369"/>
      <c r="K6" s="369"/>
      <c r="L6" s="369"/>
      <c r="M6" s="369"/>
    </row>
    <row r="7" spans="1:13" ht="13.8">
      <c r="A7" s="363"/>
      <c r="B7" s="364" t="s">
        <v>22</v>
      </c>
      <c r="C7" s="365"/>
      <c r="D7" s="365"/>
      <c r="E7" s="366"/>
      <c r="F7" s="393"/>
      <c r="G7" s="367"/>
      <c r="H7" s="368"/>
      <c r="I7" s="369"/>
      <c r="J7" s="369"/>
      <c r="K7" s="369"/>
      <c r="L7" s="369"/>
      <c r="M7" s="369"/>
    </row>
    <row r="8" spans="1:13" ht="13.8">
      <c r="A8" s="363"/>
      <c r="B8" s="370" t="s">
        <v>10</v>
      </c>
      <c r="C8" s="365"/>
      <c r="D8" s="365"/>
      <c r="E8" s="366"/>
      <c r="F8" s="393"/>
      <c r="G8" s="367"/>
      <c r="H8" s="368"/>
      <c r="I8" s="369"/>
      <c r="J8" s="369"/>
      <c r="K8" s="369"/>
      <c r="L8" s="369"/>
      <c r="M8" s="369"/>
    </row>
    <row r="9" spans="1:13" ht="13.8">
      <c r="A9" s="373"/>
      <c r="B9" s="374" t="s">
        <v>194</v>
      </c>
      <c r="C9" s="371" t="s">
        <v>0</v>
      </c>
      <c r="D9" s="371">
        <v>1</v>
      </c>
      <c r="E9" s="494"/>
      <c r="F9" s="394">
        <f>D9*E9</f>
        <v>0</v>
      </c>
      <c r="G9" s="367"/>
      <c r="H9" s="368"/>
      <c r="I9" s="375"/>
      <c r="J9" s="375"/>
      <c r="K9" s="375"/>
      <c r="L9" s="375"/>
      <c r="M9" s="375"/>
    </row>
    <row r="10" spans="1:13" ht="13.8">
      <c r="A10" s="373"/>
      <c r="B10" s="374" t="s">
        <v>195</v>
      </c>
      <c r="C10" s="371" t="s">
        <v>0</v>
      </c>
      <c r="D10" s="371">
        <v>1</v>
      </c>
      <c r="E10" s="494"/>
      <c r="F10" s="394">
        <f t="shared" ref="F10:F12" si="0">D10*E10</f>
        <v>0</v>
      </c>
      <c r="G10" s="367"/>
      <c r="H10" s="368"/>
      <c r="I10" s="375"/>
      <c r="J10" s="375"/>
      <c r="K10" s="375"/>
      <c r="L10" s="375"/>
      <c r="M10" s="375"/>
    </row>
    <row r="11" spans="1:13" ht="13.8">
      <c r="A11" s="373"/>
      <c r="B11" s="374" t="s">
        <v>196</v>
      </c>
      <c r="C11" s="371" t="s">
        <v>0</v>
      </c>
      <c r="D11" s="371">
        <v>5</v>
      </c>
      <c r="E11" s="494"/>
      <c r="F11" s="394">
        <f t="shared" si="0"/>
        <v>0</v>
      </c>
      <c r="G11" s="367"/>
      <c r="H11" s="368"/>
      <c r="I11" s="375"/>
      <c r="J11" s="375"/>
      <c r="K11" s="375"/>
      <c r="L11" s="375"/>
      <c r="M11" s="375"/>
    </row>
    <row r="12" spans="1:13" ht="13.8">
      <c r="A12" s="135"/>
      <c r="B12" s="134" t="s">
        <v>197</v>
      </c>
      <c r="C12" s="135" t="s">
        <v>0</v>
      </c>
      <c r="D12" s="135">
        <v>2</v>
      </c>
      <c r="E12" s="493"/>
      <c r="F12" s="394">
        <f t="shared" si="0"/>
        <v>0</v>
      </c>
      <c r="G12" s="113"/>
    </row>
    <row r="13" spans="1:13" ht="13.8">
      <c r="A13" s="373"/>
      <c r="B13" s="374" t="s">
        <v>198</v>
      </c>
      <c r="C13" s="371" t="s">
        <v>0</v>
      </c>
      <c r="D13" s="371">
        <v>2</v>
      </c>
      <c r="E13" s="494"/>
      <c r="F13" s="394">
        <f t="shared" ref="F13:F15" si="1">D13*E13</f>
        <v>0</v>
      </c>
      <c r="G13" s="367"/>
      <c r="H13" s="368"/>
      <c r="I13" s="375"/>
      <c r="J13" s="375"/>
      <c r="K13" s="375"/>
      <c r="L13" s="375"/>
      <c r="M13" s="375"/>
    </row>
    <row r="14" spans="1:13" ht="13.8">
      <c r="A14" s="135"/>
      <c r="B14" s="134" t="s">
        <v>199</v>
      </c>
      <c r="C14" s="135" t="s">
        <v>0</v>
      </c>
      <c r="D14" s="135">
        <v>1</v>
      </c>
      <c r="E14" s="493"/>
      <c r="F14" s="394">
        <f t="shared" si="1"/>
        <v>0</v>
      </c>
      <c r="G14" s="113"/>
    </row>
    <row r="15" spans="1:13" ht="13.8">
      <c r="A15" s="135"/>
      <c r="B15" s="134" t="s">
        <v>200</v>
      </c>
      <c r="C15" s="135" t="s">
        <v>0</v>
      </c>
      <c r="D15" s="135">
        <v>1</v>
      </c>
      <c r="E15" s="493"/>
      <c r="F15" s="394">
        <f t="shared" si="1"/>
        <v>0</v>
      </c>
      <c r="G15" s="113"/>
    </row>
    <row r="16" spans="1:13" ht="13.8">
      <c r="A16" s="135"/>
      <c r="B16" s="134"/>
      <c r="C16" s="135"/>
      <c r="D16" s="135"/>
      <c r="E16" s="376"/>
      <c r="F16" s="156"/>
      <c r="G16" s="113"/>
    </row>
    <row r="17" spans="1:13" ht="207">
      <c r="A17" s="356">
        <v>2</v>
      </c>
      <c r="B17" s="357" t="s">
        <v>201</v>
      </c>
      <c r="C17" s="358"/>
      <c r="D17" s="359"/>
      <c r="E17" s="360"/>
      <c r="F17" s="392"/>
      <c r="G17" s="361"/>
      <c r="H17" s="360"/>
      <c r="I17" s="362"/>
      <c r="J17" s="362"/>
      <c r="K17" s="362"/>
      <c r="L17" s="362"/>
      <c r="M17" s="362"/>
    </row>
    <row r="18" spans="1:13" ht="13.8">
      <c r="A18" s="363"/>
      <c r="B18" s="364" t="s">
        <v>248</v>
      </c>
      <c r="C18" s="365"/>
      <c r="D18" s="365"/>
      <c r="E18" s="366"/>
      <c r="F18" s="393"/>
      <c r="G18" s="367"/>
      <c r="H18" s="368"/>
      <c r="I18" s="369"/>
      <c r="J18" s="369"/>
      <c r="K18" s="369"/>
      <c r="L18" s="369"/>
      <c r="M18" s="369"/>
    </row>
    <row r="19" spans="1:13" ht="13.8">
      <c r="A19" s="363"/>
      <c r="B19" s="364" t="s">
        <v>22</v>
      </c>
      <c r="C19" s="365"/>
      <c r="D19" s="365"/>
      <c r="E19" s="366"/>
      <c r="F19" s="393"/>
      <c r="G19" s="367"/>
      <c r="H19" s="368"/>
      <c r="I19" s="369"/>
      <c r="J19" s="369"/>
      <c r="K19" s="369"/>
      <c r="L19" s="369"/>
      <c r="M19" s="369"/>
    </row>
    <row r="20" spans="1:13" ht="13.8">
      <c r="A20" s="363"/>
      <c r="B20" s="370" t="s">
        <v>10</v>
      </c>
      <c r="C20" s="365"/>
      <c r="D20" s="365"/>
      <c r="E20" s="366"/>
      <c r="F20" s="393"/>
      <c r="G20" s="367"/>
      <c r="H20" s="368"/>
      <c r="I20" s="369"/>
      <c r="J20" s="369"/>
      <c r="K20" s="369"/>
      <c r="L20" s="369"/>
      <c r="M20" s="369"/>
    </row>
    <row r="21" spans="1:13" ht="13.8">
      <c r="A21" s="373"/>
      <c r="B21" s="374" t="s">
        <v>203</v>
      </c>
      <c r="C21" s="371" t="s">
        <v>0</v>
      </c>
      <c r="D21" s="371">
        <v>1</v>
      </c>
      <c r="E21" s="494"/>
      <c r="F21" s="393">
        <f>D21*E21</f>
        <v>0</v>
      </c>
      <c r="G21" s="367"/>
      <c r="H21" s="368"/>
      <c r="I21" s="375"/>
      <c r="J21" s="375"/>
      <c r="K21" s="375"/>
      <c r="L21" s="375"/>
      <c r="M21" s="375"/>
    </row>
    <row r="22" spans="1:13" ht="13.8">
      <c r="A22" s="373"/>
      <c r="B22" s="374" t="s">
        <v>202</v>
      </c>
      <c r="C22" s="371" t="s">
        <v>0</v>
      </c>
      <c r="D22" s="371">
        <v>5</v>
      </c>
      <c r="E22" s="494"/>
      <c r="F22" s="393">
        <f t="shared" ref="F22" si="2">D22*E22</f>
        <v>0</v>
      </c>
      <c r="G22" s="367"/>
      <c r="H22" s="368"/>
      <c r="I22" s="375"/>
      <c r="J22" s="375"/>
      <c r="K22" s="375"/>
      <c r="L22" s="375"/>
      <c r="M22" s="375"/>
    </row>
    <row r="23" spans="1:13" ht="13.8">
      <c r="A23" s="373"/>
      <c r="B23" s="374"/>
      <c r="C23" s="371"/>
      <c r="D23" s="371"/>
      <c r="E23" s="372"/>
      <c r="F23" s="393"/>
      <c r="G23" s="367"/>
      <c r="H23" s="368"/>
      <c r="I23" s="375"/>
      <c r="J23" s="375"/>
      <c r="K23" s="375"/>
      <c r="L23" s="375"/>
      <c r="M23" s="375"/>
    </row>
    <row r="24" spans="1:13" ht="13.8">
      <c r="A24" s="383">
        <v>3</v>
      </c>
      <c r="B24" s="138" t="s">
        <v>109</v>
      </c>
      <c r="C24" s="35"/>
      <c r="D24" s="149"/>
      <c r="E24" s="377"/>
      <c r="F24" s="157"/>
    </row>
    <row r="25" spans="1:13" ht="13.8">
      <c r="A25" s="145"/>
      <c r="B25" s="139" t="s">
        <v>190</v>
      </c>
      <c r="C25" s="140"/>
      <c r="D25" s="151"/>
      <c r="E25" s="378"/>
      <c r="F25" s="158"/>
    </row>
    <row r="26" spans="1:13" ht="13.8">
      <c r="A26" s="145"/>
      <c r="B26" s="121" t="s">
        <v>101</v>
      </c>
      <c r="C26" s="140"/>
      <c r="D26" s="151"/>
      <c r="E26" s="140"/>
      <c r="F26" s="159"/>
    </row>
    <row r="27" spans="1:13" ht="13.8">
      <c r="A27" s="145"/>
      <c r="B27" s="139" t="s">
        <v>251</v>
      </c>
      <c r="C27" s="140" t="s">
        <v>0</v>
      </c>
      <c r="D27" s="151">
        <v>15</v>
      </c>
      <c r="E27" s="482"/>
      <c r="F27" s="158">
        <f>D27*E27</f>
        <v>0</v>
      </c>
    </row>
    <row r="28" spans="1:13" ht="13.8">
      <c r="A28" s="145"/>
      <c r="B28" s="139" t="s">
        <v>252</v>
      </c>
      <c r="C28" s="140" t="s">
        <v>0</v>
      </c>
      <c r="D28" s="151">
        <v>1</v>
      </c>
      <c r="E28" s="482"/>
      <c r="F28" s="158">
        <f>D28*E28</f>
        <v>0</v>
      </c>
    </row>
    <row r="29" spans="1:13" ht="13.8">
      <c r="A29" s="145"/>
      <c r="B29" s="142"/>
      <c r="C29" s="35"/>
      <c r="D29" s="149"/>
      <c r="E29" s="377"/>
      <c r="F29" s="158"/>
    </row>
    <row r="30" spans="1:13" ht="55.2">
      <c r="A30" s="384">
        <v>4</v>
      </c>
      <c r="B30" s="134" t="s">
        <v>76</v>
      </c>
      <c r="C30" s="135"/>
      <c r="D30" s="135"/>
      <c r="E30" s="379"/>
      <c r="F30" s="155"/>
      <c r="G30" s="94"/>
      <c r="H30" s="94"/>
      <c r="I30" s="114"/>
    </row>
    <row r="31" spans="1:13" ht="13.8">
      <c r="A31" s="135"/>
      <c r="B31" s="134" t="s">
        <v>77</v>
      </c>
      <c r="C31" s="135"/>
      <c r="D31" s="135"/>
      <c r="E31" s="376"/>
      <c r="F31" s="156"/>
      <c r="G31" s="94"/>
      <c r="H31" s="94"/>
      <c r="I31" s="114"/>
    </row>
    <row r="32" spans="1:13" ht="13.8">
      <c r="A32" s="135"/>
      <c r="B32" s="136" t="s">
        <v>10</v>
      </c>
      <c r="C32" s="143"/>
      <c r="D32" s="143"/>
      <c r="E32" s="229"/>
      <c r="F32" s="161"/>
      <c r="G32" s="113"/>
      <c r="H32" s="113"/>
      <c r="I32" s="114"/>
    </row>
    <row r="33" spans="1:9" ht="13.8">
      <c r="A33" s="135"/>
      <c r="B33" s="134"/>
      <c r="C33" s="135" t="s">
        <v>7</v>
      </c>
      <c r="D33" s="135">
        <v>35</v>
      </c>
      <c r="E33" s="493"/>
      <c r="F33" s="156">
        <f>E33*D33</f>
        <v>0</v>
      </c>
      <c r="G33" s="113"/>
      <c r="H33" s="113"/>
      <c r="I33" s="114"/>
    </row>
    <row r="34" spans="1:9" ht="13.8">
      <c r="A34" s="135"/>
      <c r="B34" s="144"/>
      <c r="C34" s="105"/>
      <c r="D34" s="132"/>
      <c r="E34" s="380"/>
      <c r="F34" s="162"/>
    </row>
    <row r="35" spans="1:9" ht="138">
      <c r="A35" s="185">
        <v>5</v>
      </c>
      <c r="B35" s="139" t="s">
        <v>204</v>
      </c>
      <c r="C35" s="147"/>
      <c r="D35" s="385"/>
      <c r="E35" s="120"/>
      <c r="F35" s="395"/>
    </row>
    <row r="36" spans="1:9" ht="13.8">
      <c r="A36" s="185"/>
      <c r="B36" s="179" t="s">
        <v>205</v>
      </c>
      <c r="C36" s="147"/>
      <c r="D36" s="385"/>
      <c r="E36" s="120"/>
      <c r="F36" s="395"/>
    </row>
    <row r="37" spans="1:9" ht="13.8">
      <c r="A37" s="185"/>
      <c r="B37" s="180" t="s">
        <v>9</v>
      </c>
      <c r="C37" s="147"/>
      <c r="D37" s="385"/>
      <c r="E37" s="120"/>
      <c r="F37" s="395"/>
    </row>
    <row r="38" spans="1:9" ht="13.8">
      <c r="A38" s="185"/>
      <c r="B38" s="187" t="s">
        <v>206</v>
      </c>
      <c r="C38" s="19" t="s">
        <v>5</v>
      </c>
      <c r="D38" s="386">
        <v>50</v>
      </c>
      <c r="E38" s="480"/>
      <c r="F38" s="200">
        <f t="shared" ref="F38:F39" si="3">D38*E38</f>
        <v>0</v>
      </c>
    </row>
    <row r="39" spans="1:9" ht="13.8">
      <c r="A39" s="185"/>
      <c r="B39" s="187" t="s">
        <v>207</v>
      </c>
      <c r="C39" s="19" t="s">
        <v>5</v>
      </c>
      <c r="D39" s="386">
        <v>2</v>
      </c>
      <c r="E39" s="480"/>
      <c r="F39" s="200">
        <f t="shared" si="3"/>
        <v>0</v>
      </c>
    </row>
    <row r="40" spans="1:9" ht="13.8">
      <c r="A40" s="145"/>
      <c r="B40" s="191"/>
      <c r="C40" s="146"/>
      <c r="D40" s="152"/>
      <c r="E40" s="382"/>
      <c r="F40" s="164"/>
    </row>
    <row r="41" spans="1:9" ht="55.2">
      <c r="A41" s="383">
        <v>6</v>
      </c>
      <c r="B41" s="142" t="s">
        <v>100</v>
      </c>
      <c r="C41" s="35"/>
      <c r="D41" s="149"/>
      <c r="E41" s="35"/>
      <c r="F41" s="160"/>
    </row>
    <row r="42" spans="1:9" ht="13.8">
      <c r="A42" s="145"/>
      <c r="B42" s="142" t="s">
        <v>209</v>
      </c>
      <c r="C42" s="35" t="s">
        <v>5</v>
      </c>
      <c r="D42" s="149">
        <v>50</v>
      </c>
      <c r="E42" s="492"/>
      <c r="F42" s="163">
        <f>D42*E42</f>
        <v>0</v>
      </c>
    </row>
    <row r="43" spans="1:9" ht="13.8">
      <c r="A43" s="145"/>
      <c r="B43" s="142" t="s">
        <v>208</v>
      </c>
      <c r="C43" s="35" t="s">
        <v>5</v>
      </c>
      <c r="D43" s="149">
        <v>2</v>
      </c>
      <c r="E43" s="492"/>
      <c r="F43" s="163">
        <f>D43*E43</f>
        <v>0</v>
      </c>
    </row>
    <row r="44" spans="1:9" ht="13.8">
      <c r="A44" s="145"/>
      <c r="B44" s="142"/>
      <c r="C44" s="35"/>
      <c r="D44" s="149"/>
      <c r="E44" s="381"/>
      <c r="F44" s="163"/>
    </row>
    <row r="45" spans="1:9" ht="55.2">
      <c r="A45" s="383">
        <v>7</v>
      </c>
      <c r="B45" s="142" t="s">
        <v>211</v>
      </c>
      <c r="C45" s="35"/>
      <c r="D45" s="149"/>
      <c r="E45" s="381"/>
      <c r="F45" s="163"/>
    </row>
    <row r="46" spans="1:9" ht="13.8">
      <c r="A46" s="383"/>
      <c r="B46" s="388" t="s">
        <v>210</v>
      </c>
      <c r="C46" s="35" t="s">
        <v>7</v>
      </c>
      <c r="D46" s="149">
        <v>4</v>
      </c>
      <c r="E46" s="492"/>
      <c r="F46" s="163">
        <f>D46*E46</f>
        <v>0</v>
      </c>
    </row>
    <row r="47" spans="1:9" ht="13.8">
      <c r="A47" s="383"/>
      <c r="B47" s="388"/>
      <c r="C47" s="35"/>
      <c r="D47" s="149"/>
      <c r="E47" s="381"/>
      <c r="F47" s="163"/>
    </row>
    <row r="48" spans="1:9" ht="82.8">
      <c r="A48" s="383">
        <v>8</v>
      </c>
      <c r="B48" s="142" t="s">
        <v>250</v>
      </c>
      <c r="C48" s="35"/>
      <c r="D48" s="149"/>
      <c r="E48" s="381"/>
      <c r="F48" s="163"/>
    </row>
    <row r="49" spans="1:6" ht="13.8">
      <c r="A49" s="383"/>
      <c r="B49" s="388"/>
      <c r="C49" s="35" t="s">
        <v>7</v>
      </c>
      <c r="D49" s="149">
        <v>37</v>
      </c>
      <c r="E49" s="492"/>
      <c r="F49" s="163">
        <f>D49*E49</f>
        <v>0</v>
      </c>
    </row>
    <row r="50" spans="1:6" ht="13.8">
      <c r="A50" s="383"/>
      <c r="B50" s="388"/>
      <c r="C50" s="35"/>
      <c r="D50" s="149"/>
      <c r="E50" s="381"/>
      <c r="F50" s="163"/>
    </row>
    <row r="51" spans="1:6" ht="41.4">
      <c r="A51" s="383">
        <v>9</v>
      </c>
      <c r="B51" s="142" t="s">
        <v>212</v>
      </c>
      <c r="C51" s="35"/>
      <c r="D51" s="149"/>
      <c r="E51" s="381"/>
      <c r="F51" s="163"/>
    </row>
    <row r="52" spans="1:6" ht="13.8">
      <c r="A52" s="383"/>
      <c r="B52" s="388"/>
      <c r="C52" s="35" t="s">
        <v>7</v>
      </c>
      <c r="D52" s="149">
        <v>37</v>
      </c>
      <c r="E52" s="492"/>
      <c r="F52" s="163">
        <f>D52*E52</f>
        <v>0</v>
      </c>
    </row>
    <row r="53" spans="1:6" ht="13.8">
      <c r="A53" s="383"/>
      <c r="B53" s="388"/>
      <c r="C53" s="35"/>
      <c r="D53" s="149"/>
      <c r="E53" s="381"/>
      <c r="F53" s="163"/>
    </row>
    <row r="54" spans="1:6" ht="41.4">
      <c r="A54" s="383">
        <v>10</v>
      </c>
      <c r="B54" s="142" t="s">
        <v>249</v>
      </c>
      <c r="C54" s="35"/>
      <c r="D54" s="149"/>
      <c r="E54" s="381"/>
      <c r="F54" s="163"/>
    </row>
    <row r="55" spans="1:6" ht="13.8">
      <c r="A55" s="383"/>
      <c r="B55" s="388"/>
      <c r="C55" s="35" t="s">
        <v>7</v>
      </c>
      <c r="D55" s="149">
        <v>4</v>
      </c>
      <c r="E55" s="492"/>
      <c r="F55" s="163">
        <f>D55*E55</f>
        <v>0</v>
      </c>
    </row>
    <row r="56" spans="1:6" ht="13.8">
      <c r="A56" s="115"/>
      <c r="B56" s="389"/>
      <c r="C56" s="116"/>
      <c r="D56" s="153"/>
      <c r="E56" s="117"/>
      <c r="F56" s="396"/>
    </row>
    <row r="57" spans="1:6" ht="13.8">
      <c r="A57" s="87"/>
      <c r="B57" s="88" t="s">
        <v>96</v>
      </c>
      <c r="C57" s="93"/>
      <c r="D57" s="154"/>
      <c r="E57" s="118"/>
      <c r="F57" s="165">
        <f>SUM(F1:F56)</f>
        <v>0</v>
      </c>
    </row>
    <row r="58" spans="1:6" ht="14.4">
      <c r="A58" s="89"/>
      <c r="B58" s="119"/>
      <c r="C58" s="86"/>
      <c r="D58" s="125"/>
      <c r="E58" s="120"/>
      <c r="F58" s="397"/>
    </row>
    <row r="59" spans="1:6" ht="13.8">
      <c r="A59" s="89"/>
      <c r="B59" s="16"/>
      <c r="C59" s="86"/>
      <c r="D59" s="125"/>
      <c r="E59" s="95"/>
      <c r="F59" s="398"/>
    </row>
    <row r="60" spans="1:6" ht="15.6">
      <c r="B60" s="256"/>
      <c r="D60" s="132"/>
    </row>
    <row r="61" spans="1:6" ht="13.8">
      <c r="D61" s="132"/>
    </row>
    <row r="62" spans="1:6" ht="13.8">
      <c r="D62" s="132"/>
    </row>
    <row r="63" spans="1:6" ht="13.8">
      <c r="D63" s="132"/>
    </row>
    <row r="64" spans="1:6">
      <c r="B64" s="84"/>
      <c r="C64" s="84"/>
    </row>
    <row r="65" spans="2:8" ht="13.8">
      <c r="B65" s="338"/>
      <c r="C65" s="35"/>
      <c r="D65" s="35"/>
      <c r="E65" s="377"/>
      <c r="F65" s="163"/>
    </row>
    <row r="66" spans="2:8" ht="13.8">
      <c r="B66" s="142"/>
      <c r="C66" s="35"/>
      <c r="D66" s="35"/>
      <c r="E66" s="377"/>
      <c r="F66" s="163"/>
    </row>
    <row r="67" spans="2:8" ht="13.8">
      <c r="B67" s="141"/>
      <c r="C67" s="35"/>
      <c r="D67" s="35"/>
      <c r="E67" s="35"/>
      <c r="F67" s="163"/>
      <c r="G67" s="148"/>
      <c r="H67" s="148"/>
    </row>
    <row r="68" spans="2:8" ht="13.8">
      <c r="B68" s="142"/>
      <c r="C68" s="35"/>
      <c r="D68" s="35"/>
      <c r="E68" s="377"/>
      <c r="F68" s="163"/>
      <c r="G68" s="148"/>
      <c r="H68" s="148"/>
    </row>
    <row r="69" spans="2:8" ht="13.8">
      <c r="B69" s="142"/>
      <c r="C69" s="35"/>
      <c r="D69" s="343"/>
      <c r="E69" s="377"/>
      <c r="F69" s="163"/>
      <c r="G69" s="148"/>
      <c r="H69" s="148"/>
    </row>
    <row r="70" spans="2:8" ht="13.8">
      <c r="B70" s="84"/>
      <c r="C70" s="84"/>
      <c r="D70" s="84"/>
      <c r="E70" s="111"/>
      <c r="F70" s="339"/>
      <c r="G70" s="148"/>
      <c r="H70" s="148"/>
    </row>
    <row r="71" spans="2:8" ht="13.8">
      <c r="B71" s="84"/>
      <c r="C71" s="84"/>
      <c r="D71" s="84"/>
      <c r="E71" s="111"/>
      <c r="F71" s="339"/>
      <c r="G71" s="148"/>
      <c r="H71" s="148"/>
    </row>
    <row r="72" spans="2:8" ht="13.8">
      <c r="B72" s="84"/>
      <c r="C72" s="84"/>
      <c r="D72" s="84"/>
      <c r="E72" s="111"/>
      <c r="F72" s="339"/>
      <c r="G72" s="148"/>
      <c r="H72" s="148"/>
    </row>
    <row r="73" spans="2:8" ht="13.8">
      <c r="B73" s="84"/>
      <c r="C73" s="84"/>
      <c r="D73" s="84"/>
      <c r="E73" s="111"/>
      <c r="F73" s="339"/>
      <c r="G73" s="148"/>
      <c r="H73" s="148"/>
    </row>
    <row r="74" spans="2:8" ht="13.8">
      <c r="B74" s="84"/>
      <c r="C74" s="84"/>
      <c r="D74" s="84"/>
      <c r="E74" s="111"/>
      <c r="F74" s="339"/>
      <c r="G74" s="148"/>
      <c r="H74" s="148"/>
    </row>
    <row r="75" spans="2:8" ht="13.8">
      <c r="B75" s="84"/>
      <c r="C75" s="84"/>
      <c r="D75" s="84"/>
      <c r="E75" s="111"/>
      <c r="F75" s="339"/>
      <c r="G75" s="148"/>
      <c r="H75" s="148"/>
    </row>
    <row r="76" spans="2:8">
      <c r="B76" s="84"/>
      <c r="C76" s="84"/>
      <c r="D76" s="84"/>
      <c r="E76" s="111"/>
      <c r="F76" s="339"/>
    </row>
    <row r="77" spans="2:8">
      <c r="B77" s="84"/>
      <c r="C77" s="84"/>
      <c r="D77" s="84"/>
      <c r="E77" s="111"/>
    </row>
    <row r="78" spans="2:8">
      <c r="B78" s="84"/>
      <c r="C78" s="84"/>
      <c r="D78" s="84"/>
      <c r="E78" s="111"/>
    </row>
    <row r="79" spans="2:8">
      <c r="B79" s="84"/>
      <c r="C79" s="84"/>
      <c r="D79" s="84"/>
      <c r="E79" s="111"/>
    </row>
    <row r="80" spans="2:8">
      <c r="B80" s="84"/>
      <c r="C80" s="84"/>
      <c r="D80" s="84"/>
      <c r="E80" s="111"/>
    </row>
    <row r="81" spans="2:5">
      <c r="B81" s="84"/>
      <c r="C81" s="84"/>
      <c r="D81" s="84"/>
      <c r="E81" s="111"/>
    </row>
    <row r="82" spans="2:5">
      <c r="B82" s="84"/>
      <c r="C82" s="84"/>
      <c r="D82" s="84"/>
      <c r="E82" s="111"/>
    </row>
    <row r="83" spans="2:5">
      <c r="B83" s="84"/>
      <c r="C83" s="84"/>
      <c r="D83" s="84"/>
      <c r="E83" s="111"/>
    </row>
    <row r="84" spans="2:5">
      <c r="B84" s="84"/>
      <c r="C84" s="84"/>
      <c r="D84" s="84"/>
      <c r="E84" s="111"/>
    </row>
    <row r="85" spans="2:5">
      <c r="B85" s="84"/>
      <c r="C85" s="84"/>
      <c r="D85" s="84"/>
      <c r="E85" s="111"/>
    </row>
    <row r="86" spans="2:5">
      <c r="B86" s="84"/>
      <c r="C86" s="84"/>
      <c r="D86" s="84"/>
      <c r="E86" s="111"/>
    </row>
    <row r="87" spans="2:5">
      <c r="B87" s="84"/>
      <c r="C87" s="84"/>
      <c r="D87" s="84"/>
      <c r="E87" s="111"/>
    </row>
    <row r="88" spans="2:5">
      <c r="B88" s="84"/>
      <c r="C88" s="84"/>
      <c r="D88" s="84"/>
      <c r="E88" s="111"/>
    </row>
    <row r="89" spans="2:5">
      <c r="B89" s="84"/>
      <c r="C89" s="84"/>
      <c r="D89" s="84"/>
      <c r="E89" s="111"/>
    </row>
    <row r="90" spans="2:5">
      <c r="B90" s="84"/>
      <c r="C90" s="84"/>
      <c r="D90" s="84"/>
      <c r="E90" s="111"/>
    </row>
    <row r="91" spans="2:5">
      <c r="B91" s="84"/>
      <c r="C91" s="84"/>
      <c r="D91" s="84"/>
      <c r="E91" s="111"/>
    </row>
    <row r="92" spans="2:5">
      <c r="B92" s="84"/>
      <c r="C92" s="84"/>
      <c r="D92" s="84"/>
      <c r="E92" s="111"/>
    </row>
    <row r="93" spans="2:5">
      <c r="B93" s="84"/>
      <c r="C93" s="84"/>
      <c r="D93" s="84"/>
      <c r="E93" s="111"/>
    </row>
    <row r="94" spans="2:5">
      <c r="B94" s="84"/>
      <c r="C94" s="84"/>
      <c r="D94" s="84"/>
      <c r="E94" s="111"/>
    </row>
    <row r="95" spans="2:5">
      <c r="B95" s="84"/>
      <c r="C95" s="84"/>
      <c r="D95" s="84"/>
      <c r="E95" s="111"/>
    </row>
    <row r="96" spans="2:5">
      <c r="B96" s="84"/>
      <c r="C96" s="84"/>
      <c r="D96" s="84"/>
      <c r="E96" s="111"/>
    </row>
    <row r="97" spans="2:5">
      <c r="B97" s="84"/>
      <c r="C97" s="84"/>
      <c r="D97" s="84"/>
      <c r="E97" s="111"/>
    </row>
    <row r="98" spans="2:5">
      <c r="B98" s="84"/>
      <c r="C98" s="84"/>
      <c r="D98" s="84"/>
      <c r="E98" s="111"/>
    </row>
    <row r="99" spans="2:5">
      <c r="B99" s="84"/>
      <c r="C99" s="84"/>
      <c r="D99" s="84"/>
      <c r="E99" s="111"/>
    </row>
    <row r="100" spans="2:5">
      <c r="B100" s="84"/>
      <c r="C100" s="84"/>
      <c r="D100" s="84"/>
      <c r="E100" s="111"/>
    </row>
    <row r="101" spans="2:5">
      <c r="B101" s="84"/>
      <c r="C101" s="84"/>
      <c r="D101" s="84"/>
      <c r="E101" s="111"/>
    </row>
    <row r="102" spans="2:5">
      <c r="B102" s="84"/>
      <c r="C102" s="84"/>
      <c r="D102" s="84"/>
      <c r="E102" s="111"/>
    </row>
    <row r="103" spans="2:5">
      <c r="B103" s="84"/>
      <c r="C103" s="84"/>
      <c r="D103" s="84"/>
      <c r="E103" s="111"/>
    </row>
    <row r="104" spans="2:5">
      <c r="B104" s="84"/>
      <c r="C104" s="84"/>
      <c r="D104" s="84"/>
      <c r="E104" s="111"/>
    </row>
    <row r="105" spans="2:5">
      <c r="B105" s="84"/>
      <c r="C105" s="84"/>
      <c r="D105" s="84"/>
      <c r="E105" s="111"/>
    </row>
    <row r="106" spans="2:5">
      <c r="B106" s="84"/>
      <c r="C106" s="84"/>
      <c r="D106" s="84"/>
      <c r="E106" s="111"/>
    </row>
    <row r="107" spans="2:5">
      <c r="B107" s="84"/>
      <c r="C107" s="84"/>
      <c r="D107" s="84"/>
      <c r="E107" s="111"/>
    </row>
    <row r="108" spans="2:5">
      <c r="B108" s="84"/>
      <c r="C108" s="84"/>
      <c r="D108" s="84"/>
      <c r="E108" s="111"/>
    </row>
    <row r="109" spans="2:5">
      <c r="B109" s="84"/>
      <c r="C109" s="84"/>
      <c r="D109" s="84"/>
      <c r="E109" s="111"/>
    </row>
    <row r="110" spans="2:5">
      <c r="B110" s="84"/>
      <c r="C110" s="84"/>
      <c r="D110" s="84"/>
      <c r="E110" s="111"/>
    </row>
    <row r="111" spans="2:5">
      <c r="B111" s="84"/>
      <c r="C111" s="84"/>
      <c r="D111" s="84"/>
      <c r="E111" s="111"/>
    </row>
    <row r="112" spans="2:5">
      <c r="B112" s="84"/>
      <c r="C112" s="84"/>
      <c r="D112" s="84"/>
      <c r="E112" s="111"/>
    </row>
    <row r="113" spans="2:5">
      <c r="B113" s="84"/>
      <c r="C113" s="84"/>
      <c r="D113" s="84"/>
      <c r="E113" s="111"/>
    </row>
    <row r="114" spans="2:5">
      <c r="B114" s="84"/>
      <c r="C114" s="84"/>
      <c r="D114" s="84"/>
      <c r="E114" s="111"/>
    </row>
    <row r="115" spans="2:5">
      <c r="B115" s="84"/>
      <c r="C115" s="84"/>
      <c r="D115" s="84"/>
      <c r="E115" s="111"/>
    </row>
    <row r="116" spans="2:5">
      <c r="B116" s="84"/>
      <c r="C116" s="84"/>
      <c r="D116" s="84"/>
      <c r="E116" s="111"/>
    </row>
    <row r="117" spans="2:5">
      <c r="B117" s="84"/>
      <c r="C117" s="84"/>
      <c r="D117" s="84"/>
      <c r="E117" s="111"/>
    </row>
    <row r="118" spans="2:5">
      <c r="B118" s="84"/>
      <c r="C118" s="84"/>
      <c r="D118" s="84"/>
      <c r="E118" s="111"/>
    </row>
    <row r="119" spans="2:5">
      <c r="B119" s="84"/>
      <c r="C119" s="84"/>
      <c r="D119" s="84"/>
      <c r="E119" s="111"/>
    </row>
    <row r="120" spans="2:5">
      <c r="B120" s="84"/>
      <c r="C120" s="84"/>
      <c r="D120" s="84"/>
      <c r="E120" s="111"/>
    </row>
    <row r="121" spans="2:5">
      <c r="B121" s="84"/>
      <c r="C121" s="84"/>
      <c r="D121" s="84"/>
      <c r="E121" s="111"/>
    </row>
    <row r="136" spans="2:6" ht="15.6">
      <c r="B136" s="249"/>
      <c r="C136" s="250"/>
      <c r="D136" s="250"/>
      <c r="E136" s="250"/>
      <c r="F136" s="399"/>
    </row>
    <row r="139" spans="2:6" ht="15">
      <c r="B139" s="252"/>
    </row>
    <row r="140" spans="2:6" ht="15">
      <c r="B140" s="252"/>
    </row>
  </sheetData>
  <sheetProtection algorithmName="SHA-512" hashValue="VjMCB0TpZHGQplbJePqOutcEryBYxrQtoiSfUxqu9jBNf7KgoRyNwBv7bvGR7Y6dN8GhVToRhH6F/RSaXdrlRA==" saltValue="AHMe2jSmN0bkueX6d5IZ7w==" spinCount="100000" sheet="1" objects="1" scenarios="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view="pageBreakPreview" zoomScaleNormal="100" zoomScaleSheetLayoutView="100" workbookViewId="0">
      <selection activeCell="E6" sqref="E6"/>
    </sheetView>
  </sheetViews>
  <sheetFormatPr defaultRowHeight="13.2"/>
  <cols>
    <col min="1" max="1" width="2.6640625" bestFit="1" customWidth="1"/>
    <col min="2" max="2" width="44.44140625" customWidth="1"/>
    <col min="5" max="5" width="11.88671875" customWidth="1"/>
    <col min="6" max="6" width="12" customWidth="1"/>
  </cols>
  <sheetData>
    <row r="1" spans="1:6" ht="18">
      <c r="A1" s="402">
        <v>2</v>
      </c>
      <c r="B1" s="403" t="s">
        <v>73</v>
      </c>
      <c r="C1" s="13" t="s">
        <v>1</v>
      </c>
      <c r="D1" s="14" t="s">
        <v>2</v>
      </c>
      <c r="E1" s="15" t="s">
        <v>3</v>
      </c>
      <c r="F1" s="441" t="s">
        <v>4</v>
      </c>
    </row>
    <row r="2" spans="1:6" ht="13.8">
      <c r="A2" s="90"/>
      <c r="B2" s="91"/>
      <c r="C2" s="92"/>
    </row>
    <row r="3" spans="1:6" ht="69">
      <c r="A3" s="406">
        <v>1</v>
      </c>
      <c r="B3" s="166" t="s">
        <v>67</v>
      </c>
      <c r="C3" s="167"/>
      <c r="D3" s="146"/>
      <c r="E3" s="433"/>
      <c r="F3" s="243"/>
    </row>
    <row r="4" spans="1:6" ht="13.8">
      <c r="A4" s="383"/>
      <c r="B4" s="139" t="s">
        <v>66</v>
      </c>
      <c r="C4" s="168"/>
      <c r="D4" s="174"/>
      <c r="E4" s="434"/>
      <c r="F4" s="201"/>
    </row>
    <row r="5" spans="1:6" ht="13.8">
      <c r="A5" s="383"/>
      <c r="B5" s="121" t="s">
        <v>9</v>
      </c>
      <c r="C5" s="170"/>
      <c r="D5" s="140"/>
      <c r="E5" s="151"/>
      <c r="F5" s="202"/>
    </row>
    <row r="6" spans="1:6" ht="13.8">
      <c r="A6" s="383"/>
      <c r="B6" s="172" t="s">
        <v>213</v>
      </c>
      <c r="C6" s="167" t="s">
        <v>0</v>
      </c>
      <c r="D6" s="167">
        <v>17</v>
      </c>
      <c r="E6" s="480"/>
      <c r="F6" s="200">
        <f>D6*E6</f>
        <v>0</v>
      </c>
    </row>
    <row r="7" spans="1:6" ht="13.8">
      <c r="A7" s="383"/>
      <c r="B7" s="173"/>
      <c r="C7" s="168"/>
      <c r="D7" s="174"/>
      <c r="E7" s="434"/>
      <c r="F7" s="201"/>
    </row>
    <row r="8" spans="1:6" ht="262.2">
      <c r="A8" s="383">
        <v>2</v>
      </c>
      <c r="B8" s="173" t="s">
        <v>13</v>
      </c>
      <c r="C8" s="146"/>
      <c r="D8" s="146"/>
      <c r="E8" s="378"/>
      <c r="F8" s="158"/>
    </row>
    <row r="9" spans="1:6" ht="13.8">
      <c r="A9" s="383"/>
      <c r="B9" s="139" t="s">
        <v>24</v>
      </c>
      <c r="C9" s="168"/>
      <c r="D9" s="174"/>
      <c r="E9" s="434"/>
      <c r="F9" s="201"/>
    </row>
    <row r="10" spans="1:6" ht="13.8">
      <c r="A10" s="383"/>
      <c r="B10" s="121" t="s">
        <v>9</v>
      </c>
      <c r="C10" s="170"/>
      <c r="D10" s="140"/>
      <c r="E10" s="151"/>
      <c r="F10" s="202"/>
    </row>
    <row r="11" spans="1:6" ht="13.8">
      <c r="A11" s="383"/>
      <c r="B11" s="175" t="s">
        <v>14</v>
      </c>
      <c r="C11" s="170"/>
      <c r="D11" s="140"/>
      <c r="E11" s="151"/>
      <c r="F11" s="202"/>
    </row>
    <row r="12" spans="1:6" ht="13.8">
      <c r="A12" s="383"/>
      <c r="B12" s="175" t="s">
        <v>21</v>
      </c>
      <c r="C12" s="167" t="s">
        <v>0</v>
      </c>
      <c r="D12" s="167">
        <v>17</v>
      </c>
      <c r="E12" s="480"/>
      <c r="F12" s="200">
        <f>D12*E12</f>
        <v>0</v>
      </c>
    </row>
    <row r="13" spans="1:6" ht="13.8">
      <c r="A13" s="383"/>
      <c r="B13" s="175"/>
      <c r="C13" s="167"/>
      <c r="D13" s="146"/>
      <c r="E13" s="387"/>
      <c r="F13" s="200"/>
    </row>
    <row r="14" spans="1:6" ht="41.4">
      <c r="A14" s="383">
        <v>3</v>
      </c>
      <c r="B14" s="173" t="s">
        <v>15</v>
      </c>
      <c r="C14" s="167"/>
      <c r="D14" s="146"/>
      <c r="E14" s="387"/>
      <c r="F14" s="200"/>
    </row>
    <row r="15" spans="1:6" ht="13.8">
      <c r="A15" s="383"/>
      <c r="B15" s="139" t="s">
        <v>24</v>
      </c>
      <c r="C15" s="168"/>
      <c r="D15" s="174"/>
      <c r="E15" s="434"/>
      <c r="F15" s="201"/>
    </row>
    <row r="16" spans="1:6" ht="13.8">
      <c r="A16" s="383"/>
      <c r="B16" s="121" t="s">
        <v>9</v>
      </c>
      <c r="C16" s="170"/>
      <c r="D16" s="140"/>
      <c r="E16" s="151"/>
      <c r="F16" s="202"/>
    </row>
    <row r="17" spans="1:8" ht="13.8">
      <c r="A17" s="383"/>
      <c r="B17" s="172" t="s">
        <v>97</v>
      </c>
      <c r="C17" s="167" t="s">
        <v>0</v>
      </c>
      <c r="D17" s="167">
        <v>17</v>
      </c>
      <c r="E17" s="480"/>
      <c r="F17" s="200">
        <f>D17*E17</f>
        <v>0</v>
      </c>
    </row>
    <row r="18" spans="1:8" ht="13.8">
      <c r="A18" s="383"/>
      <c r="B18" s="175"/>
      <c r="C18" s="167"/>
      <c r="D18" s="146"/>
      <c r="E18" s="387"/>
      <c r="F18" s="200"/>
    </row>
    <row r="19" spans="1:8" ht="96.6">
      <c r="A19" s="182">
        <v>4</v>
      </c>
      <c r="B19" s="183" t="s">
        <v>258</v>
      </c>
      <c r="C19" s="458"/>
      <c r="D19" s="458"/>
      <c r="E19" s="459"/>
      <c r="F19" s="459"/>
      <c r="G19" s="460"/>
      <c r="H19" s="460"/>
    </row>
    <row r="20" spans="1:8" ht="15.6">
      <c r="A20" s="182"/>
      <c r="B20" s="183" t="s">
        <v>259</v>
      </c>
      <c r="C20" s="461"/>
      <c r="D20" s="176"/>
      <c r="E20" s="460"/>
      <c r="F20" s="460"/>
      <c r="G20" s="460"/>
      <c r="H20" s="460"/>
    </row>
    <row r="21" spans="1:8" ht="15.6">
      <c r="A21" s="182"/>
      <c r="B21" s="183" t="s">
        <v>260</v>
      </c>
      <c r="C21" s="458"/>
      <c r="D21" s="176"/>
      <c r="E21" s="460"/>
      <c r="F21" s="460"/>
      <c r="G21" s="460"/>
      <c r="H21" s="460"/>
    </row>
    <row r="22" spans="1:8" ht="15.6">
      <c r="A22" s="182"/>
      <c r="B22" s="204" t="s">
        <v>9</v>
      </c>
      <c r="C22" s="462"/>
      <c r="D22" s="140"/>
      <c r="E22" s="463"/>
      <c r="F22" s="463"/>
      <c r="G22" s="460"/>
      <c r="H22" s="460"/>
    </row>
    <row r="23" spans="1:8" ht="13.8">
      <c r="A23" s="182"/>
      <c r="B23" s="183" t="s">
        <v>261</v>
      </c>
      <c r="C23" s="19" t="s">
        <v>0</v>
      </c>
      <c r="D23" s="140">
        <v>18</v>
      </c>
      <c r="E23" s="481"/>
      <c r="F23" s="460">
        <f>D23*E23</f>
        <v>0</v>
      </c>
      <c r="G23" s="460"/>
      <c r="H23" s="460"/>
    </row>
    <row r="24" spans="1:8" ht="13.8">
      <c r="A24" s="383"/>
      <c r="B24" s="172"/>
      <c r="C24" s="167"/>
      <c r="D24" s="167"/>
      <c r="E24" s="387"/>
      <c r="F24" s="200"/>
    </row>
    <row r="25" spans="1:8" ht="124.2">
      <c r="A25" s="185">
        <v>5</v>
      </c>
      <c r="B25" s="139" t="s">
        <v>110</v>
      </c>
      <c r="C25" s="19"/>
      <c r="D25" s="140"/>
      <c r="E25" s="196"/>
      <c r="F25" s="200"/>
    </row>
    <row r="26" spans="1:8" ht="13.8">
      <c r="A26" s="383"/>
      <c r="B26" s="139" t="s">
        <v>111</v>
      </c>
      <c r="C26" s="169"/>
      <c r="D26" s="174"/>
      <c r="E26" s="174"/>
      <c r="F26" s="200"/>
    </row>
    <row r="27" spans="1:8" ht="13.8">
      <c r="A27" s="383"/>
      <c r="B27" s="121" t="s">
        <v>9</v>
      </c>
      <c r="C27" s="171"/>
      <c r="D27" s="140"/>
      <c r="E27" s="140"/>
      <c r="F27" s="200"/>
    </row>
    <row r="28" spans="1:8" ht="13.8">
      <c r="A28" s="383"/>
      <c r="B28" s="139" t="s">
        <v>112</v>
      </c>
      <c r="C28" s="171"/>
      <c r="D28" s="140"/>
      <c r="E28" s="140"/>
      <c r="F28" s="200"/>
    </row>
    <row r="29" spans="1:8" ht="13.8">
      <c r="A29" s="383"/>
      <c r="B29" s="175" t="s">
        <v>113</v>
      </c>
      <c r="C29" s="146" t="s">
        <v>0</v>
      </c>
      <c r="D29" s="167">
        <v>18</v>
      </c>
      <c r="E29" s="482"/>
      <c r="F29" s="200">
        <f>D29*E29</f>
        <v>0</v>
      </c>
    </row>
    <row r="30" spans="1:8" ht="13.8">
      <c r="A30" s="383"/>
      <c r="B30" s="172"/>
      <c r="C30" s="167"/>
      <c r="D30" s="167"/>
      <c r="E30" s="387"/>
      <c r="F30" s="200"/>
    </row>
    <row r="31" spans="1:8" ht="96.6">
      <c r="A31" s="185">
        <v>6</v>
      </c>
      <c r="B31" s="139" t="s">
        <v>214</v>
      </c>
      <c r="C31" s="19"/>
      <c r="D31" s="140"/>
      <c r="E31" s="411"/>
      <c r="F31" s="200"/>
    </row>
    <row r="32" spans="1:8" ht="13.8">
      <c r="A32" s="185"/>
      <c r="B32" s="136" t="s">
        <v>9</v>
      </c>
      <c r="C32" s="19"/>
      <c r="D32" s="140"/>
      <c r="E32" s="411"/>
      <c r="F32" s="200"/>
    </row>
    <row r="33" spans="1:8" ht="13.8">
      <c r="A33" s="185"/>
      <c r="B33" s="172" t="s">
        <v>213</v>
      </c>
      <c r="C33" s="92"/>
    </row>
    <row r="34" spans="1:8" ht="13.8">
      <c r="A34" s="383"/>
      <c r="B34" s="181"/>
      <c r="C34" s="167" t="s">
        <v>0</v>
      </c>
      <c r="D34" s="167">
        <v>9</v>
      </c>
      <c r="E34" s="480"/>
      <c r="F34" s="200">
        <f>D34*E34</f>
        <v>0</v>
      </c>
    </row>
    <row r="35" spans="1:8" ht="13.8">
      <c r="A35" s="383"/>
      <c r="B35" s="172"/>
      <c r="C35" s="167"/>
      <c r="D35" s="167"/>
      <c r="E35" s="387"/>
      <c r="F35" s="200"/>
    </row>
    <row r="36" spans="1:8" ht="96.6">
      <c r="A36" s="182">
        <v>7</v>
      </c>
      <c r="B36" s="421" t="s">
        <v>255</v>
      </c>
      <c r="C36" s="451"/>
      <c r="D36" s="452"/>
      <c r="E36" s="387"/>
      <c r="F36" s="387"/>
      <c r="G36" s="453"/>
    </row>
    <row r="37" spans="1:8" ht="13.8">
      <c r="A37" s="182"/>
      <c r="B37" s="421" t="s">
        <v>256</v>
      </c>
      <c r="C37" s="451"/>
      <c r="D37" s="452"/>
      <c r="E37" s="387"/>
      <c r="F37" s="387"/>
      <c r="G37" s="453"/>
    </row>
    <row r="38" spans="1:8" ht="13.8">
      <c r="A38" s="182"/>
      <c r="B38" s="454" t="s">
        <v>9</v>
      </c>
      <c r="C38" s="450"/>
      <c r="D38" s="450"/>
      <c r="E38" s="387"/>
      <c r="F38" s="387"/>
      <c r="G38" s="455"/>
    </row>
    <row r="39" spans="1:8" ht="13.8">
      <c r="A39" s="182"/>
      <c r="B39" s="456" t="s">
        <v>257</v>
      </c>
      <c r="C39" s="457" t="s">
        <v>0</v>
      </c>
      <c r="D39" s="452">
        <v>1</v>
      </c>
      <c r="E39" s="480"/>
      <c r="F39" s="387">
        <f>D39*E39</f>
        <v>0</v>
      </c>
      <c r="G39" s="455"/>
    </row>
    <row r="40" spans="1:8" ht="13.8">
      <c r="A40" s="182"/>
      <c r="B40" s="456"/>
      <c r="C40" s="457"/>
      <c r="D40" s="452"/>
      <c r="E40" s="387"/>
      <c r="F40" s="387"/>
      <c r="G40" s="455"/>
    </row>
    <row r="41" spans="1:8" ht="69">
      <c r="A41" s="407">
        <v>8</v>
      </c>
      <c r="B41" s="139" t="s">
        <v>16</v>
      </c>
      <c r="C41" s="19"/>
      <c r="D41" s="140"/>
      <c r="E41" s="411"/>
      <c r="F41" s="200"/>
      <c r="H41" s="94"/>
    </row>
    <row r="42" spans="1:8" ht="13.8">
      <c r="A42" s="404"/>
      <c r="B42" s="139"/>
      <c r="C42" s="19" t="s">
        <v>7</v>
      </c>
      <c r="D42" s="355">
        <v>1</v>
      </c>
      <c r="E42" s="480"/>
      <c r="F42" s="200">
        <f>D42*E42</f>
        <v>0</v>
      </c>
      <c r="H42" s="94"/>
    </row>
    <row r="43" spans="1:8" ht="13.8">
      <c r="A43" s="404"/>
      <c r="B43" s="177"/>
      <c r="C43" s="178"/>
      <c r="D43" s="178"/>
      <c r="E43" s="435"/>
      <c r="F43" s="200"/>
      <c r="H43" s="94"/>
    </row>
    <row r="44" spans="1:8" ht="69">
      <c r="A44" s="185">
        <v>9</v>
      </c>
      <c r="B44" s="183" t="s">
        <v>23</v>
      </c>
      <c r="C44" s="184"/>
      <c r="D44" s="184"/>
      <c r="E44" s="184"/>
      <c r="F44" s="200"/>
      <c r="H44" s="94"/>
    </row>
    <row r="45" spans="1:8" ht="13.8">
      <c r="A45" s="185"/>
      <c r="B45" s="186"/>
      <c r="C45" s="19" t="s">
        <v>7</v>
      </c>
      <c r="D45" s="355">
        <v>1</v>
      </c>
      <c r="E45" s="483"/>
      <c r="F45" s="200">
        <f>D45*E45</f>
        <v>0</v>
      </c>
      <c r="H45" s="94"/>
    </row>
    <row r="46" spans="1:8" ht="13.8">
      <c r="A46" s="185"/>
      <c r="B46" s="139"/>
      <c r="C46" s="19"/>
      <c r="D46" s="20"/>
      <c r="E46" s="387"/>
      <c r="F46" s="200"/>
    </row>
    <row r="47" spans="1:8" ht="151.80000000000001">
      <c r="A47" s="185">
        <v>10</v>
      </c>
      <c r="B47" s="139" t="s">
        <v>215</v>
      </c>
      <c r="C47" s="147"/>
      <c r="D47" s="385"/>
      <c r="E47" s="411"/>
      <c r="F47" s="200"/>
    </row>
    <row r="48" spans="1:8" ht="13.8">
      <c r="A48" s="185"/>
      <c r="B48" s="179" t="s">
        <v>17</v>
      </c>
      <c r="C48" s="147"/>
      <c r="D48" s="385"/>
      <c r="E48" s="411"/>
      <c r="F48" s="200"/>
    </row>
    <row r="49" spans="1:16" ht="13.8">
      <c r="A49" s="185"/>
      <c r="B49" s="180" t="s">
        <v>9</v>
      </c>
      <c r="C49" s="147"/>
      <c r="D49" s="385"/>
      <c r="E49" s="411"/>
      <c r="F49" s="200"/>
    </row>
    <row r="50" spans="1:16" ht="13.8">
      <c r="A50" s="185"/>
      <c r="B50" s="187" t="s">
        <v>18</v>
      </c>
      <c r="C50" s="19" t="s">
        <v>5</v>
      </c>
      <c r="D50" s="405">
        <v>179.51499999999999</v>
      </c>
      <c r="E50" s="480"/>
      <c r="F50" s="200">
        <f>D50*E50</f>
        <v>0</v>
      </c>
    </row>
    <row r="51" spans="1:16" ht="13.8">
      <c r="A51" s="185"/>
      <c r="B51" s="187" t="s">
        <v>19</v>
      </c>
      <c r="C51" s="19" t="s">
        <v>5</v>
      </c>
      <c r="D51" s="405">
        <v>47.15</v>
      </c>
      <c r="E51" s="480"/>
      <c r="F51" s="200">
        <f>D51*E51</f>
        <v>0</v>
      </c>
    </row>
    <row r="52" spans="1:16" ht="13.8">
      <c r="A52" s="185"/>
      <c r="B52" s="187" t="s">
        <v>99</v>
      </c>
      <c r="C52" s="19" t="s">
        <v>5</v>
      </c>
      <c r="D52" s="405">
        <v>10</v>
      </c>
      <c r="E52" s="480"/>
      <c r="F52" s="200">
        <f>D52*E52</f>
        <v>0</v>
      </c>
      <c r="G52" s="92"/>
      <c r="H52" s="92"/>
      <c r="I52" s="92"/>
      <c r="J52" s="92"/>
      <c r="K52" s="92"/>
      <c r="L52" s="92"/>
      <c r="M52" s="92"/>
      <c r="N52" s="92"/>
      <c r="O52" s="92"/>
      <c r="P52" s="92"/>
    </row>
    <row r="53" spans="1:16" ht="13.8">
      <c r="A53" s="185"/>
      <c r="B53" s="188"/>
      <c r="C53" s="19"/>
      <c r="D53" s="386"/>
      <c r="E53" s="387"/>
      <c r="F53" s="200"/>
    </row>
    <row r="54" spans="1:16" ht="55.2">
      <c r="A54" s="185">
        <v>11</v>
      </c>
      <c r="B54" s="139" t="s">
        <v>217</v>
      </c>
      <c r="C54" s="147"/>
      <c r="D54" s="405"/>
      <c r="E54" s="387"/>
      <c r="F54" s="395"/>
    </row>
    <row r="55" spans="1:16" ht="13.8">
      <c r="A55" s="176"/>
      <c r="B55" s="410" t="s">
        <v>216</v>
      </c>
      <c r="C55" s="147"/>
      <c r="D55" s="405"/>
      <c r="E55" s="411"/>
      <c r="F55" s="395"/>
    </row>
    <row r="56" spans="1:16" ht="13.8">
      <c r="A56" s="176"/>
      <c r="B56" s="180" t="s">
        <v>10</v>
      </c>
      <c r="C56" s="147"/>
      <c r="D56" s="405"/>
      <c r="E56" s="411"/>
      <c r="F56" s="395"/>
    </row>
    <row r="57" spans="1:16" ht="13.8">
      <c r="A57" s="176"/>
      <c r="B57" s="412" t="s">
        <v>18</v>
      </c>
      <c r="C57" s="147" t="s">
        <v>5</v>
      </c>
      <c r="D57" s="405">
        <v>106.605</v>
      </c>
      <c r="E57" s="480"/>
      <c r="F57" s="200">
        <f t="shared" ref="F57:F59" si="0">D57*E57</f>
        <v>0</v>
      </c>
    </row>
    <row r="58" spans="1:16" ht="13.8">
      <c r="A58" s="176"/>
      <c r="B58" s="412" t="s">
        <v>19</v>
      </c>
      <c r="C58" s="147" t="s">
        <v>5</v>
      </c>
      <c r="D58" s="405">
        <v>25.414999999999999</v>
      </c>
      <c r="E58" s="480"/>
      <c r="F58" s="200">
        <f t="shared" si="0"/>
        <v>0</v>
      </c>
    </row>
    <row r="59" spans="1:16" ht="13.8">
      <c r="A59" s="176"/>
      <c r="B59" s="412" t="s">
        <v>99</v>
      </c>
      <c r="C59" s="147" t="s">
        <v>5</v>
      </c>
      <c r="D59" s="405">
        <v>10</v>
      </c>
      <c r="E59" s="480"/>
      <c r="F59" s="200">
        <f t="shared" si="0"/>
        <v>0</v>
      </c>
    </row>
    <row r="60" spans="1:16" ht="13.8">
      <c r="A60" s="176"/>
      <c r="B60" s="412"/>
      <c r="C60" s="147"/>
      <c r="D60" s="405"/>
      <c r="E60" s="387"/>
      <c r="F60" s="200"/>
    </row>
    <row r="61" spans="1:16" ht="69">
      <c r="A61" s="182">
        <v>11</v>
      </c>
      <c r="B61" s="326" t="s">
        <v>218</v>
      </c>
      <c r="C61" s="413"/>
      <c r="D61" s="414"/>
      <c r="E61" s="415"/>
      <c r="F61" s="31"/>
      <c r="G61" s="30"/>
      <c r="H61" s="31"/>
      <c r="I61" s="32"/>
      <c r="J61" s="32"/>
      <c r="K61" s="32"/>
      <c r="L61" s="32"/>
      <c r="M61" s="32"/>
    </row>
    <row r="62" spans="1:16" ht="13.8">
      <c r="A62" s="182"/>
      <c r="B62" s="416" t="s">
        <v>144</v>
      </c>
      <c r="C62" s="417"/>
      <c r="D62" s="418"/>
      <c r="E62" s="419"/>
      <c r="F62" s="30"/>
      <c r="G62" s="30"/>
      <c r="H62" s="30"/>
      <c r="I62" s="420"/>
      <c r="J62" s="420"/>
      <c r="K62" s="420"/>
      <c r="L62" s="420"/>
      <c r="M62" s="420"/>
    </row>
    <row r="63" spans="1:16" ht="13.8">
      <c r="A63" s="182"/>
      <c r="B63" s="421" t="s">
        <v>22</v>
      </c>
      <c r="C63" s="417"/>
      <c r="D63" s="418"/>
      <c r="E63" s="419"/>
      <c r="F63" s="30"/>
      <c r="G63" s="30"/>
      <c r="H63" s="30"/>
      <c r="I63" s="420"/>
      <c r="J63" s="420"/>
      <c r="K63" s="420"/>
      <c r="L63" s="420"/>
      <c r="M63" s="420"/>
    </row>
    <row r="64" spans="1:16" ht="13.8">
      <c r="A64" s="182"/>
      <c r="B64" s="422" t="s">
        <v>10</v>
      </c>
      <c r="C64" s="413"/>
      <c r="D64" s="414"/>
      <c r="E64" s="415"/>
      <c r="F64" s="31"/>
      <c r="G64" s="30"/>
      <c r="H64" s="31"/>
      <c r="I64" s="32"/>
      <c r="J64" s="32"/>
      <c r="K64" s="32"/>
      <c r="L64" s="32"/>
      <c r="M64" s="32"/>
    </row>
    <row r="65" spans="1:20" ht="13.8">
      <c r="A65" s="182"/>
      <c r="B65" s="423" t="s">
        <v>18</v>
      </c>
      <c r="C65" s="413" t="s">
        <v>5</v>
      </c>
      <c r="D65" s="424">
        <v>73</v>
      </c>
      <c r="E65" s="484"/>
      <c r="F65" s="157">
        <f>D65*E65</f>
        <v>0</v>
      </c>
      <c r="G65" s="30"/>
      <c r="H65" s="30"/>
      <c r="I65" s="32"/>
      <c r="J65" s="32"/>
      <c r="K65" s="32"/>
      <c r="L65" s="32"/>
      <c r="M65" s="32"/>
    </row>
    <row r="66" spans="1:20" ht="13.8">
      <c r="A66" s="182"/>
      <c r="B66" s="423" t="s">
        <v>219</v>
      </c>
      <c r="C66" s="413" t="s">
        <v>5</v>
      </c>
      <c r="D66" s="424">
        <v>22</v>
      </c>
      <c r="E66" s="485"/>
      <c r="F66" s="157">
        <f>D66*E66</f>
        <v>0</v>
      </c>
      <c r="G66" s="30"/>
      <c r="H66" s="30"/>
      <c r="I66" s="32"/>
      <c r="J66" s="32"/>
      <c r="K66" s="32"/>
      <c r="L66" s="32"/>
      <c r="M66" s="32"/>
    </row>
    <row r="67" spans="1:20" ht="13.8">
      <c r="A67" s="182"/>
      <c r="B67" s="423"/>
      <c r="C67" s="413"/>
      <c r="D67" s="424"/>
      <c r="E67" s="425"/>
      <c r="F67" s="157"/>
      <c r="G67" s="30"/>
      <c r="H67" s="30"/>
      <c r="I67" s="32"/>
      <c r="J67" s="32"/>
      <c r="K67" s="32"/>
      <c r="L67" s="32"/>
      <c r="M67" s="32"/>
    </row>
    <row r="68" spans="1:20" ht="82.8">
      <c r="A68" s="383">
        <v>12</v>
      </c>
      <c r="B68" s="189" t="s">
        <v>25</v>
      </c>
      <c r="C68" s="167"/>
      <c r="D68" s="352"/>
      <c r="E68" s="437"/>
      <c r="F68" s="200"/>
    </row>
    <row r="69" spans="1:20" ht="13.8">
      <c r="A69" s="408"/>
      <c r="B69" s="189" t="s">
        <v>26</v>
      </c>
      <c r="C69" s="167"/>
      <c r="D69" s="352"/>
      <c r="E69" s="437"/>
      <c r="F69" s="200"/>
    </row>
    <row r="70" spans="1:20" ht="13.8">
      <c r="A70" s="408"/>
      <c r="B70" s="190" t="s">
        <v>9</v>
      </c>
      <c r="C70" s="167"/>
      <c r="D70" s="352"/>
      <c r="E70" s="437"/>
      <c r="F70" s="200"/>
    </row>
    <row r="71" spans="1:20" ht="13.8">
      <c r="A71" s="409"/>
      <c r="B71" s="191" t="s">
        <v>11</v>
      </c>
      <c r="C71" s="146" t="s">
        <v>5</v>
      </c>
      <c r="D71" s="152">
        <v>35.65</v>
      </c>
      <c r="E71" s="486"/>
      <c r="F71" s="200">
        <f>D71*E71</f>
        <v>0</v>
      </c>
    </row>
    <row r="72" spans="1:20" ht="13.8">
      <c r="A72" s="409"/>
      <c r="B72" s="191" t="s">
        <v>117</v>
      </c>
      <c r="C72" s="146" t="s">
        <v>5</v>
      </c>
      <c r="D72" s="152">
        <v>18.975000000000001</v>
      </c>
      <c r="E72" s="486"/>
      <c r="F72" s="200">
        <f>D72*E72</f>
        <v>0</v>
      </c>
    </row>
    <row r="73" spans="1:20" ht="13.8">
      <c r="A73" s="409"/>
      <c r="B73" s="191" t="s">
        <v>12</v>
      </c>
      <c r="C73" s="146" t="s">
        <v>5</v>
      </c>
      <c r="D73" s="152">
        <v>50</v>
      </c>
      <c r="E73" s="486"/>
      <c r="F73" s="200">
        <f>D73*E73</f>
        <v>0</v>
      </c>
    </row>
    <row r="74" spans="1:20" ht="13.8">
      <c r="A74" s="409"/>
      <c r="B74" s="191"/>
      <c r="C74" s="146"/>
      <c r="D74" s="152"/>
      <c r="E74" s="437"/>
      <c r="F74" s="200"/>
    </row>
    <row r="75" spans="1:20" ht="55.2">
      <c r="A75" s="383">
        <v>13</v>
      </c>
      <c r="B75" s="192" t="s">
        <v>116</v>
      </c>
      <c r="C75" s="203"/>
      <c r="D75" s="351"/>
      <c r="E75" s="196"/>
      <c r="F75" s="200"/>
    </row>
    <row r="76" spans="1:20" ht="13.8">
      <c r="A76" s="409"/>
      <c r="B76" s="183" t="s">
        <v>114</v>
      </c>
      <c r="C76" s="203"/>
      <c r="D76" s="351"/>
      <c r="E76" s="196"/>
      <c r="F76" s="200"/>
    </row>
    <row r="77" spans="1:20" ht="13.8">
      <c r="A77" s="409"/>
      <c r="B77" s="204" t="s">
        <v>9</v>
      </c>
      <c r="C77" s="203"/>
      <c r="D77" s="351"/>
      <c r="E77" s="378"/>
      <c r="F77" s="200"/>
    </row>
    <row r="78" spans="1:20" ht="13.8">
      <c r="A78" s="409"/>
      <c r="B78" s="187" t="s">
        <v>115</v>
      </c>
      <c r="C78" s="176" t="s">
        <v>0</v>
      </c>
      <c r="D78" s="219">
        <v>9</v>
      </c>
      <c r="E78" s="482"/>
      <c r="F78" s="200">
        <f>D78*E78</f>
        <v>0</v>
      </c>
    </row>
    <row r="79" spans="1:20" ht="13.8">
      <c r="A79" s="409"/>
      <c r="B79" s="191"/>
      <c r="C79" s="146"/>
      <c r="D79" s="152"/>
      <c r="E79" s="437"/>
      <c r="F79" s="200"/>
    </row>
    <row r="80" spans="1:20" ht="55.2">
      <c r="A80" s="182">
        <v>14</v>
      </c>
      <c r="B80" s="177" t="s">
        <v>220</v>
      </c>
      <c r="C80" s="426"/>
      <c r="D80" s="427"/>
      <c r="E80" s="428"/>
      <c r="F80" s="342"/>
      <c r="G80" s="429"/>
      <c r="H80" s="429"/>
      <c r="I80" s="429"/>
      <c r="J80" s="429"/>
      <c r="K80" s="429"/>
      <c r="L80" s="429"/>
      <c r="M80" s="429"/>
      <c r="N80" s="429"/>
      <c r="O80" s="430"/>
      <c r="P80" s="430"/>
      <c r="Q80" s="430"/>
      <c r="R80" s="430"/>
      <c r="S80" s="430"/>
      <c r="T80" s="430"/>
    </row>
    <row r="81" spans="1:20" ht="13.8">
      <c r="A81" s="431"/>
      <c r="B81" s="337" t="s">
        <v>108</v>
      </c>
      <c r="C81" s="426" t="s">
        <v>5</v>
      </c>
      <c r="D81" s="432">
        <v>86.94</v>
      </c>
      <c r="E81" s="480"/>
      <c r="F81" s="200">
        <f>D81*E81</f>
        <v>0</v>
      </c>
      <c r="G81" s="429"/>
      <c r="H81" s="429"/>
      <c r="I81" s="429"/>
      <c r="J81" s="429"/>
      <c r="K81" s="429"/>
      <c r="L81" s="429"/>
      <c r="M81" s="429"/>
      <c r="N81" s="429"/>
      <c r="O81" s="430"/>
      <c r="P81" s="430"/>
      <c r="Q81" s="430"/>
      <c r="R81" s="430"/>
      <c r="S81" s="430"/>
      <c r="T81" s="430"/>
    </row>
    <row r="82" spans="1:20" ht="13.8">
      <c r="A82" s="383"/>
      <c r="B82" s="198"/>
      <c r="C82" s="199"/>
      <c r="D82" s="233"/>
      <c r="E82" s="438"/>
      <c r="F82" s="200"/>
    </row>
    <row r="83" spans="1:20" ht="41.4" customHeight="1">
      <c r="A83" s="185">
        <v>15</v>
      </c>
      <c r="B83" s="499" t="s">
        <v>274</v>
      </c>
      <c r="C83" s="464"/>
      <c r="D83" s="464"/>
      <c r="E83" s="387"/>
      <c r="F83" s="202"/>
    </row>
    <row r="84" spans="1:20" ht="13.8">
      <c r="A84" s="176"/>
      <c r="B84" s="499"/>
      <c r="C84" s="167" t="s">
        <v>0</v>
      </c>
      <c r="D84" s="146">
        <v>17</v>
      </c>
      <c r="E84" s="480"/>
      <c r="F84" s="200">
        <f>D84*E84</f>
        <v>0</v>
      </c>
    </row>
    <row r="85" spans="1:20" ht="13.8">
      <c r="A85" s="176"/>
      <c r="B85" s="139"/>
      <c r="C85" s="167"/>
      <c r="D85" s="146"/>
      <c r="E85" s="387"/>
      <c r="F85" s="200"/>
    </row>
    <row r="86" spans="1:20" ht="41.4">
      <c r="A86" s="185">
        <v>16</v>
      </c>
      <c r="B86" s="183" t="s">
        <v>275</v>
      </c>
      <c r="C86" s="468"/>
      <c r="D86" s="469"/>
      <c r="E86" s="470"/>
      <c r="F86" s="469"/>
      <c r="G86" s="465"/>
      <c r="H86" s="466"/>
      <c r="I86" s="466"/>
      <c r="J86" s="466"/>
      <c r="K86" s="466"/>
      <c r="L86" s="466"/>
      <c r="M86" s="466"/>
      <c r="N86" s="466"/>
    </row>
    <row r="87" spans="1:20" ht="13.8">
      <c r="A87" s="467"/>
      <c r="B87" s="183" t="s">
        <v>267</v>
      </c>
      <c r="C87" s="19" t="s">
        <v>0</v>
      </c>
      <c r="D87" s="20">
        <v>18</v>
      </c>
      <c r="E87" s="480"/>
      <c r="F87" s="387">
        <f t="shared" ref="F87:F93" si="1">D87*E87</f>
        <v>0</v>
      </c>
      <c r="G87" s="465"/>
      <c r="H87" s="466"/>
      <c r="I87" s="466"/>
      <c r="J87" s="466"/>
      <c r="K87" s="466"/>
      <c r="L87" s="466"/>
      <c r="M87" s="466"/>
      <c r="N87" s="466"/>
    </row>
    <row r="88" spans="1:20" ht="13.8">
      <c r="A88" s="467"/>
      <c r="B88" s="183" t="s">
        <v>262</v>
      </c>
      <c r="C88" s="19" t="s">
        <v>0</v>
      </c>
      <c r="D88" s="20">
        <v>18</v>
      </c>
      <c r="E88" s="480"/>
      <c r="F88" s="387">
        <f t="shared" si="1"/>
        <v>0</v>
      </c>
      <c r="G88" s="465"/>
      <c r="H88" s="466"/>
      <c r="I88" s="466"/>
      <c r="J88" s="466"/>
      <c r="K88" s="466"/>
      <c r="L88" s="466"/>
      <c r="M88" s="466"/>
      <c r="N88" s="466"/>
    </row>
    <row r="89" spans="1:20" ht="13.8">
      <c r="A89" s="467"/>
      <c r="B89" s="183" t="s">
        <v>276</v>
      </c>
      <c r="C89" s="19" t="s">
        <v>0</v>
      </c>
      <c r="D89" s="20">
        <v>18</v>
      </c>
      <c r="E89" s="480"/>
      <c r="F89" s="387">
        <f t="shared" si="1"/>
        <v>0</v>
      </c>
      <c r="G89" s="465"/>
      <c r="H89" s="466"/>
      <c r="I89" s="466"/>
      <c r="J89" s="466"/>
      <c r="K89" s="466"/>
      <c r="L89" s="466"/>
      <c r="M89" s="466"/>
      <c r="N89" s="466"/>
    </row>
    <row r="90" spans="1:20" ht="13.8">
      <c r="A90" s="467"/>
      <c r="B90" s="183" t="s">
        <v>263</v>
      </c>
      <c r="C90" s="19" t="s">
        <v>0</v>
      </c>
      <c r="D90" s="20">
        <v>17</v>
      </c>
      <c r="E90" s="480"/>
      <c r="F90" s="387">
        <f t="shared" si="1"/>
        <v>0</v>
      </c>
      <c r="G90" s="465"/>
      <c r="H90" s="466"/>
      <c r="I90" s="466"/>
      <c r="J90" s="466"/>
      <c r="K90" s="466"/>
      <c r="L90" s="466"/>
      <c r="M90" s="466"/>
      <c r="N90" s="466"/>
    </row>
    <row r="91" spans="1:20" ht="13.8">
      <c r="A91" s="467"/>
      <c r="B91" s="183" t="s">
        <v>264</v>
      </c>
      <c r="C91" s="19" t="s">
        <v>0</v>
      </c>
      <c r="D91" s="20">
        <v>17</v>
      </c>
      <c r="E91" s="480"/>
      <c r="F91" s="387">
        <f t="shared" si="1"/>
        <v>0</v>
      </c>
      <c r="G91" s="465"/>
      <c r="H91" s="466"/>
      <c r="I91" s="466"/>
      <c r="J91" s="466"/>
      <c r="K91" s="466"/>
      <c r="L91" s="466"/>
      <c r="M91" s="466"/>
      <c r="N91" s="466"/>
    </row>
    <row r="92" spans="1:20" ht="13.8">
      <c r="A92" s="467"/>
      <c r="B92" s="183" t="s">
        <v>265</v>
      </c>
      <c r="C92" s="19" t="s">
        <v>0</v>
      </c>
      <c r="D92" s="20">
        <v>18</v>
      </c>
      <c r="E92" s="480"/>
      <c r="F92" s="387">
        <f t="shared" si="1"/>
        <v>0</v>
      </c>
      <c r="G92" s="465"/>
      <c r="H92" s="466"/>
      <c r="I92" s="466"/>
      <c r="J92" s="466"/>
      <c r="K92" s="466"/>
      <c r="L92" s="466"/>
      <c r="M92" s="466"/>
      <c r="N92" s="466"/>
    </row>
    <row r="93" spans="1:20" ht="13.8">
      <c r="A93" s="467"/>
      <c r="B93" s="183" t="s">
        <v>266</v>
      </c>
      <c r="C93" s="19" t="s">
        <v>0</v>
      </c>
      <c r="D93" s="20">
        <v>18</v>
      </c>
      <c r="E93" s="480"/>
      <c r="F93" s="387">
        <f t="shared" si="1"/>
        <v>0</v>
      </c>
      <c r="G93" s="465"/>
      <c r="H93" s="466"/>
      <c r="I93" s="466"/>
      <c r="J93" s="466"/>
      <c r="K93" s="466"/>
      <c r="L93" s="466"/>
      <c r="M93" s="466"/>
      <c r="N93" s="466"/>
    </row>
    <row r="94" spans="1:20" ht="13.8">
      <c r="A94" s="467"/>
      <c r="B94" s="183"/>
      <c r="C94" s="19"/>
      <c r="D94" s="20"/>
      <c r="E94" s="387"/>
      <c r="F94" s="387"/>
      <c r="G94" s="465"/>
      <c r="H94" s="466"/>
      <c r="I94" s="466"/>
      <c r="J94" s="466"/>
      <c r="K94" s="466"/>
      <c r="L94" s="466"/>
      <c r="M94" s="466"/>
      <c r="N94" s="466"/>
    </row>
    <row r="95" spans="1:20" ht="41.4">
      <c r="A95" s="185">
        <v>16</v>
      </c>
      <c r="B95" s="183" t="s">
        <v>270</v>
      </c>
      <c r="C95" s="468"/>
      <c r="D95" s="469"/>
      <c r="E95" s="470"/>
      <c r="F95" s="469"/>
      <c r="G95" s="465"/>
      <c r="H95" s="466"/>
      <c r="I95" s="466"/>
      <c r="J95" s="466"/>
      <c r="K95" s="466"/>
      <c r="L95" s="466"/>
      <c r="M95" s="466"/>
      <c r="N95" s="466"/>
    </row>
    <row r="96" spans="1:20" ht="13.8">
      <c r="A96" s="467"/>
      <c r="B96" s="183" t="s">
        <v>268</v>
      </c>
      <c r="C96" s="19" t="s">
        <v>0</v>
      </c>
      <c r="D96" s="20">
        <v>3</v>
      </c>
      <c r="E96" s="480"/>
      <c r="F96" s="387">
        <f t="shared" ref="F96:F97" si="2">D96*E96</f>
        <v>0</v>
      </c>
      <c r="G96" s="465"/>
      <c r="H96" s="466"/>
      <c r="I96" s="466"/>
      <c r="J96" s="466"/>
      <c r="K96" s="466"/>
      <c r="L96" s="466"/>
      <c r="M96" s="466"/>
      <c r="N96" s="466"/>
    </row>
    <row r="97" spans="1:14" ht="13.8">
      <c r="A97" s="467"/>
      <c r="B97" s="183" t="s">
        <v>269</v>
      </c>
      <c r="C97" s="19" t="s">
        <v>0</v>
      </c>
      <c r="D97" s="20">
        <v>14</v>
      </c>
      <c r="E97" s="480"/>
      <c r="F97" s="387">
        <f t="shared" si="2"/>
        <v>0</v>
      </c>
      <c r="G97" s="465"/>
      <c r="H97" s="466"/>
      <c r="I97" s="466"/>
      <c r="J97" s="466"/>
      <c r="K97" s="466"/>
      <c r="L97" s="466"/>
      <c r="M97" s="466"/>
      <c r="N97" s="466"/>
    </row>
    <row r="98" spans="1:14" ht="13.8">
      <c r="A98" s="467"/>
      <c r="B98" s="183"/>
      <c r="C98" s="19"/>
      <c r="D98" s="20"/>
      <c r="E98" s="387"/>
      <c r="F98" s="387"/>
      <c r="G98" s="465"/>
      <c r="H98" s="466"/>
      <c r="I98" s="466"/>
      <c r="J98" s="466"/>
      <c r="K98" s="466"/>
      <c r="L98" s="466"/>
      <c r="M98" s="466"/>
      <c r="N98" s="466"/>
    </row>
    <row r="99" spans="1:14" ht="55.2">
      <c r="A99" s="185">
        <v>17</v>
      </c>
      <c r="B99" s="183" t="s">
        <v>271</v>
      </c>
      <c r="C99" s="468"/>
      <c r="D99" s="469"/>
      <c r="E99" s="470"/>
      <c r="F99" s="469"/>
      <c r="G99" s="465"/>
      <c r="H99" s="466"/>
      <c r="I99" s="466"/>
      <c r="J99" s="466"/>
      <c r="K99" s="466"/>
      <c r="L99" s="466"/>
      <c r="M99" s="466"/>
      <c r="N99" s="466"/>
    </row>
    <row r="100" spans="1:14" ht="13.8">
      <c r="A100" s="467"/>
      <c r="B100" s="183" t="s">
        <v>268</v>
      </c>
      <c r="C100" s="19" t="s">
        <v>0</v>
      </c>
      <c r="D100" s="20">
        <v>8</v>
      </c>
      <c r="E100" s="480"/>
      <c r="F100" s="387">
        <f t="shared" ref="F100" si="3">D100*E100</f>
        <v>0</v>
      </c>
      <c r="G100" s="465"/>
      <c r="H100" s="466"/>
      <c r="I100" s="466"/>
      <c r="J100" s="466"/>
      <c r="K100" s="466"/>
      <c r="L100" s="466"/>
      <c r="M100" s="466"/>
      <c r="N100" s="466"/>
    </row>
    <row r="101" spans="1:14" ht="13.8">
      <c r="A101" s="467"/>
      <c r="B101" s="183"/>
      <c r="C101" s="19"/>
      <c r="D101" s="20"/>
      <c r="E101" s="387"/>
      <c r="F101" s="387"/>
      <c r="G101" s="465"/>
      <c r="H101" s="466"/>
      <c r="I101" s="466"/>
      <c r="J101" s="466"/>
      <c r="K101" s="466"/>
      <c r="L101" s="466"/>
      <c r="M101" s="466"/>
      <c r="N101" s="466"/>
    </row>
    <row r="102" spans="1:14" ht="110.4">
      <c r="A102" s="383">
        <v>18</v>
      </c>
      <c r="B102" s="234" t="s">
        <v>253</v>
      </c>
      <c r="C102" s="236"/>
      <c r="D102" s="236"/>
      <c r="E102" s="439"/>
      <c r="F102" s="200"/>
    </row>
    <row r="103" spans="1:14" ht="13.8">
      <c r="A103" s="383"/>
      <c r="B103" s="237" t="s">
        <v>137</v>
      </c>
      <c r="C103" s="236"/>
      <c r="D103" s="236"/>
      <c r="E103" s="439"/>
      <c r="F103" s="200"/>
    </row>
    <row r="104" spans="1:14" ht="13.8">
      <c r="A104" s="383"/>
      <c r="B104" s="237" t="s">
        <v>22</v>
      </c>
      <c r="C104" s="236"/>
      <c r="D104" s="236"/>
      <c r="E104" s="439"/>
      <c r="F104" s="200"/>
    </row>
    <row r="105" spans="1:14" ht="13.8">
      <c r="A105" s="383"/>
      <c r="B105" s="238" t="s">
        <v>10</v>
      </c>
      <c r="C105" s="239"/>
      <c r="D105" s="236"/>
      <c r="E105" s="439"/>
      <c r="F105" s="200"/>
    </row>
    <row r="106" spans="1:14" ht="13.8">
      <c r="A106" s="383"/>
      <c r="B106" s="198" t="s">
        <v>136</v>
      </c>
      <c r="C106" s="233" t="s">
        <v>0</v>
      </c>
      <c r="D106" s="233">
        <v>26</v>
      </c>
      <c r="E106" s="487"/>
      <c r="F106" s="200">
        <f>D106*E106</f>
        <v>0</v>
      </c>
    </row>
    <row r="107" spans="1:14" ht="13.8">
      <c r="A107" s="241"/>
      <c r="B107" s="354"/>
      <c r="C107" s="197"/>
      <c r="D107" s="353"/>
      <c r="E107" s="440"/>
      <c r="F107" s="200"/>
    </row>
    <row r="108" spans="1:14" ht="27.6">
      <c r="A108" s="241">
        <v>19</v>
      </c>
      <c r="B108" s="354" t="s">
        <v>254</v>
      </c>
      <c r="C108" s="197"/>
      <c r="D108" s="353"/>
      <c r="E108" s="440"/>
      <c r="F108" s="200"/>
    </row>
    <row r="109" spans="1:14" ht="13.8">
      <c r="A109" s="241"/>
      <c r="B109" s="92"/>
      <c r="C109" s="19" t="s">
        <v>7</v>
      </c>
      <c r="D109" s="355">
        <v>26</v>
      </c>
      <c r="E109" s="483"/>
      <c r="F109" s="200">
        <f>D109*E109</f>
        <v>0</v>
      </c>
    </row>
    <row r="110" spans="1:14" ht="13.8">
      <c r="A110" s="241"/>
      <c r="B110" s="92"/>
      <c r="C110" s="19"/>
      <c r="D110" s="355"/>
      <c r="E110" s="436"/>
      <c r="F110" s="200"/>
    </row>
    <row r="111" spans="1:14" ht="27.6">
      <c r="A111" s="241">
        <v>20</v>
      </c>
      <c r="B111" s="354" t="s">
        <v>221</v>
      </c>
      <c r="C111" s="197"/>
      <c r="D111" s="353"/>
      <c r="E111" s="440"/>
      <c r="F111" s="200"/>
    </row>
    <row r="112" spans="1:14" ht="13.8">
      <c r="A112" s="241"/>
      <c r="B112" s="92"/>
      <c r="C112" s="19" t="s">
        <v>7</v>
      </c>
      <c r="D112" s="355">
        <v>1</v>
      </c>
      <c r="E112" s="483"/>
      <c r="F112" s="200">
        <f>D112*E112</f>
        <v>0</v>
      </c>
    </row>
    <row r="113" spans="1:6" ht="13.8">
      <c r="A113" s="241"/>
      <c r="B113" s="92"/>
      <c r="C113" s="19"/>
      <c r="D113" s="353"/>
      <c r="E113" s="436"/>
      <c r="F113" s="200"/>
    </row>
    <row r="114" spans="1:6" ht="69">
      <c r="A114" s="241">
        <v>21</v>
      </c>
      <c r="B114" s="354" t="s">
        <v>222</v>
      </c>
      <c r="C114" s="197"/>
      <c r="D114" s="353"/>
      <c r="E114" s="440"/>
      <c r="F114" s="200"/>
    </row>
    <row r="115" spans="1:6" ht="13.8">
      <c r="A115" s="241"/>
      <c r="B115" s="354"/>
      <c r="C115" s="19" t="s">
        <v>7</v>
      </c>
      <c r="D115" s="355">
        <v>1</v>
      </c>
      <c r="E115" s="483"/>
      <c r="F115" s="200">
        <f>D115*E115</f>
        <v>0</v>
      </c>
    </row>
    <row r="116" spans="1:6" ht="55.2">
      <c r="A116" s="383">
        <v>22</v>
      </c>
      <c r="B116" s="183" t="s">
        <v>223</v>
      </c>
      <c r="C116" s="184"/>
      <c r="D116" s="184"/>
      <c r="E116" s="184"/>
      <c r="F116" s="200"/>
    </row>
    <row r="117" spans="1:6" ht="13.8">
      <c r="A117" s="241"/>
      <c r="B117" s="186"/>
      <c r="C117" s="19" t="s">
        <v>7</v>
      </c>
      <c r="D117" s="355">
        <v>1</v>
      </c>
      <c r="E117" s="483"/>
      <c r="F117" s="200">
        <f>D117*E117</f>
        <v>0</v>
      </c>
    </row>
    <row r="118" spans="1:6" ht="13.8">
      <c r="A118" s="185"/>
      <c r="B118" s="175"/>
      <c r="C118" s="167"/>
      <c r="D118" s="146"/>
      <c r="E118" s="387"/>
      <c r="F118" s="200"/>
    </row>
    <row r="119" spans="1:6" ht="27.6">
      <c r="A119" s="185">
        <v>23</v>
      </c>
      <c r="B119" s="139" t="s">
        <v>68</v>
      </c>
      <c r="C119" s="19" t="s">
        <v>7</v>
      </c>
      <c r="D119" s="147">
        <v>1</v>
      </c>
      <c r="E119" s="482"/>
      <c r="F119" s="200">
        <f>D119*E119</f>
        <v>0</v>
      </c>
    </row>
    <row r="120" spans="1:6" ht="13.8">
      <c r="A120" s="185"/>
      <c r="B120" s="139"/>
      <c r="C120" s="19"/>
      <c r="D120" s="147"/>
      <c r="E120" s="378"/>
      <c r="F120" s="200"/>
    </row>
    <row r="121" spans="1:6" ht="27.6">
      <c r="A121" s="185">
        <v>24</v>
      </c>
      <c r="B121" s="139" t="s">
        <v>69</v>
      </c>
      <c r="C121" s="19" t="s">
        <v>7</v>
      </c>
      <c r="D121" s="147">
        <v>1</v>
      </c>
      <c r="E121" s="482"/>
      <c r="F121" s="200">
        <f>D121*E121</f>
        <v>0</v>
      </c>
    </row>
    <row r="122" spans="1:6" ht="13.8">
      <c r="A122" s="185"/>
      <c r="B122" s="194"/>
      <c r="C122" s="176"/>
      <c r="D122" s="147"/>
      <c r="E122" s="378"/>
      <c r="F122" s="200"/>
    </row>
    <row r="123" spans="1:6" ht="13.8">
      <c r="A123" s="185">
        <v>25</v>
      </c>
      <c r="B123" s="139" t="s">
        <v>70</v>
      </c>
      <c r="C123" s="176" t="s">
        <v>7</v>
      </c>
      <c r="D123" s="147">
        <v>1</v>
      </c>
      <c r="E123" s="482"/>
      <c r="F123" s="200">
        <f>D123*E123</f>
        <v>0</v>
      </c>
    </row>
    <row r="124" spans="1:6" ht="13.8">
      <c r="A124" s="240"/>
      <c r="B124" s="139"/>
      <c r="C124" s="176"/>
      <c r="D124" s="147"/>
      <c r="E124" s="378"/>
      <c r="F124" s="200"/>
    </row>
    <row r="125" spans="1:6" ht="13.8">
      <c r="A125" s="185">
        <v>26</v>
      </c>
      <c r="B125" s="139" t="s">
        <v>272</v>
      </c>
      <c r="C125" s="176" t="s">
        <v>7</v>
      </c>
      <c r="D125" s="147">
        <v>1</v>
      </c>
      <c r="E125" s="482"/>
      <c r="F125" s="200">
        <f>D125*E125</f>
        <v>0</v>
      </c>
    </row>
    <row r="126" spans="1:6" ht="13.8">
      <c r="A126" s="240"/>
      <c r="B126" s="139"/>
      <c r="C126" s="176"/>
      <c r="D126" s="147"/>
      <c r="E126" s="378"/>
      <c r="F126" s="200"/>
    </row>
    <row r="127" spans="1:6" ht="27.6">
      <c r="A127" s="185">
        <v>27</v>
      </c>
      <c r="B127" s="139" t="s">
        <v>71</v>
      </c>
      <c r="C127" s="19" t="s">
        <v>7</v>
      </c>
      <c r="D127" s="147">
        <v>1</v>
      </c>
      <c r="E127" s="482"/>
      <c r="F127" s="200">
        <f>D127*E127</f>
        <v>0</v>
      </c>
    </row>
    <row r="128" spans="1:6" ht="13.8">
      <c r="A128" s="193"/>
      <c r="B128" s="192"/>
      <c r="C128" s="147"/>
      <c r="D128" s="20"/>
      <c r="E128" s="195"/>
      <c r="F128" s="442"/>
    </row>
    <row r="129" spans="1:6" ht="15.6">
      <c r="A129" s="21"/>
      <c r="B129" s="477" t="s">
        <v>20</v>
      </c>
      <c r="C129" s="477"/>
      <c r="D129" s="477"/>
      <c r="E129" s="478">
        <f>SUM(F3:F128)</f>
        <v>0</v>
      </c>
      <c r="F129" s="478"/>
    </row>
    <row r="131" spans="1:6" ht="13.8">
      <c r="B131" s="16"/>
    </row>
    <row r="132" spans="1:6" ht="15.6">
      <c r="B132" s="256"/>
    </row>
    <row r="133" spans="1:6" ht="15.6">
      <c r="B133" s="256"/>
    </row>
    <row r="138" spans="1:6">
      <c r="B138" s="92"/>
      <c r="C138" s="92"/>
    </row>
    <row r="139" spans="1:6">
      <c r="B139" s="92"/>
      <c r="C139" s="92"/>
    </row>
    <row r="140" spans="1:6">
      <c r="B140" s="92"/>
      <c r="C140" s="92"/>
    </row>
    <row r="141" spans="1:6">
      <c r="B141" s="92"/>
      <c r="C141" s="92"/>
    </row>
    <row r="142" spans="1:6">
      <c r="B142" s="92"/>
      <c r="C142" s="92"/>
    </row>
    <row r="143" spans="1:6">
      <c r="B143" s="92"/>
      <c r="C143" s="92"/>
    </row>
    <row r="144" spans="1:6">
      <c r="B144" s="92"/>
      <c r="C144" s="92"/>
    </row>
    <row r="145" spans="2:3">
      <c r="B145" s="92"/>
      <c r="C145" s="92"/>
    </row>
    <row r="146" spans="2:3">
      <c r="B146" s="92"/>
      <c r="C146" s="92"/>
    </row>
    <row r="147" spans="2:3">
      <c r="B147" s="92"/>
      <c r="C147" s="92"/>
    </row>
    <row r="148" spans="2:3">
      <c r="B148" s="92"/>
      <c r="C148" s="92"/>
    </row>
    <row r="149" spans="2:3">
      <c r="B149" s="92"/>
      <c r="C149" s="92"/>
    </row>
  </sheetData>
  <sheetProtection algorithmName="SHA-512" hashValue="0/QEG69NkSAtCt8i/xcBEHbhuEJCmQedm2hagcUo8/GwnIrU+JWWPyrih6CwCkHxjEenQPpFgIw+jPKYQVUbSg==" saltValue="Hm2YiHhu/DNJlUSsZKRa5A==" spinCount="100000" sheet="1" objects="1" scenarios="1"/>
  <mergeCells count="1">
    <mergeCell ref="B83:B8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view="pageBreakPreview" topLeftCell="A64" zoomScale="85" zoomScaleNormal="100" zoomScaleSheetLayoutView="85" workbookViewId="0">
      <selection activeCell="I79" sqref="I79"/>
    </sheetView>
  </sheetViews>
  <sheetFormatPr defaultRowHeight="13.2"/>
  <cols>
    <col min="1" max="1" width="2.6640625" bestFit="1" customWidth="1"/>
    <col min="2" max="2" width="49.88671875" customWidth="1"/>
    <col min="3" max="3" width="5.5546875" bestFit="1" customWidth="1"/>
    <col min="4" max="4" width="7.44140625" bestFit="1" customWidth="1"/>
    <col min="5" max="6" width="11.88671875" customWidth="1"/>
  </cols>
  <sheetData>
    <row r="1" spans="1:6" ht="18">
      <c r="A1" s="443">
        <v>3</v>
      </c>
      <c r="B1" s="444" t="s">
        <v>139</v>
      </c>
      <c r="C1" s="285" t="s">
        <v>1</v>
      </c>
      <c r="D1" s="286" t="s">
        <v>2</v>
      </c>
      <c r="E1" s="287" t="s">
        <v>3</v>
      </c>
      <c r="F1" s="288" t="s">
        <v>4</v>
      </c>
    </row>
    <row r="2" spans="1:6" ht="13.8">
      <c r="A2" s="289"/>
      <c r="B2" s="290"/>
      <c r="C2" s="291"/>
      <c r="D2" s="292"/>
      <c r="E2" s="293"/>
      <c r="F2" s="294"/>
    </row>
    <row r="3" spans="1:6" ht="41.4">
      <c r="A3" s="445">
        <v>1</v>
      </c>
      <c r="B3" s="344" t="s">
        <v>224</v>
      </c>
      <c r="C3" s="345"/>
      <c r="D3" s="345"/>
      <c r="E3" s="346"/>
      <c r="F3" s="327"/>
    </row>
    <row r="4" spans="1:6" ht="27.6">
      <c r="A4" s="347"/>
      <c r="B4" s="344" t="s">
        <v>145</v>
      </c>
      <c r="C4" s="345"/>
      <c r="D4" s="345"/>
      <c r="E4" s="346"/>
      <c r="F4" s="327"/>
    </row>
    <row r="5" spans="1:6" ht="13.8">
      <c r="A5" s="347"/>
      <c r="B5" s="344" t="s">
        <v>146</v>
      </c>
      <c r="C5" s="345"/>
      <c r="D5" s="345"/>
      <c r="E5" s="346"/>
      <c r="F5" s="327"/>
    </row>
    <row r="6" spans="1:6" ht="13.8">
      <c r="A6" s="347"/>
      <c r="B6" s="344" t="s">
        <v>147</v>
      </c>
      <c r="C6" s="345"/>
      <c r="D6" s="345"/>
      <c r="E6" s="346"/>
      <c r="F6" s="327"/>
    </row>
    <row r="7" spans="1:6" ht="13.8">
      <c r="A7" s="347"/>
      <c r="B7" s="348" t="s">
        <v>148</v>
      </c>
      <c r="C7" s="345"/>
      <c r="D7" s="345"/>
      <c r="E7" s="346"/>
      <c r="F7" s="327"/>
    </row>
    <row r="8" spans="1:6" ht="27.6">
      <c r="A8" s="347"/>
      <c r="B8" s="348" t="s">
        <v>149</v>
      </c>
      <c r="C8" s="345"/>
      <c r="D8" s="345"/>
      <c r="E8" s="346"/>
      <c r="F8" s="327"/>
    </row>
    <row r="9" spans="1:6" ht="13.8">
      <c r="A9" s="347"/>
      <c r="B9" s="348" t="s">
        <v>150</v>
      </c>
      <c r="C9" s="345"/>
      <c r="D9" s="345"/>
      <c r="E9" s="346"/>
      <c r="F9" s="327"/>
    </row>
    <row r="10" spans="1:6" ht="13.8">
      <c r="A10" s="347"/>
      <c r="B10" s="348" t="s">
        <v>151</v>
      </c>
      <c r="C10" s="345"/>
      <c r="D10" s="345"/>
      <c r="E10" s="346"/>
      <c r="F10" s="327"/>
    </row>
    <row r="11" spans="1:6" ht="13.8">
      <c r="A11" s="347"/>
      <c r="B11" s="348" t="s">
        <v>152</v>
      </c>
      <c r="C11" s="345"/>
      <c r="D11" s="345"/>
      <c r="E11" s="346"/>
      <c r="F11" s="327"/>
    </row>
    <row r="12" spans="1:6" ht="13.8">
      <c r="A12" s="347"/>
      <c r="B12" s="348" t="s">
        <v>153</v>
      </c>
      <c r="C12" s="345"/>
      <c r="D12" s="345"/>
      <c r="E12" s="346"/>
      <c r="F12" s="327"/>
    </row>
    <row r="13" spans="1:6" ht="13.8">
      <c r="A13" s="347"/>
      <c r="B13" s="348" t="s">
        <v>154</v>
      </c>
      <c r="C13" s="345"/>
      <c r="D13" s="345"/>
      <c r="E13" s="346"/>
      <c r="F13" s="327"/>
    </row>
    <row r="14" spans="1:6" ht="13.8">
      <c r="A14" s="347"/>
      <c r="B14" s="348" t="s">
        <v>139</v>
      </c>
      <c r="C14" s="345"/>
      <c r="D14" s="345"/>
      <c r="E14" s="346"/>
      <c r="F14" s="327"/>
    </row>
    <row r="15" spans="1:6" ht="13.8">
      <c r="A15" s="347"/>
      <c r="B15" s="344" t="s">
        <v>225</v>
      </c>
      <c r="C15" s="345"/>
      <c r="D15" s="345"/>
      <c r="E15" s="346"/>
      <c r="F15" s="327"/>
    </row>
    <row r="16" spans="1:6" ht="27.6">
      <c r="A16" s="347"/>
      <c r="B16" s="344" t="s">
        <v>155</v>
      </c>
      <c r="C16" s="345"/>
      <c r="D16" s="345"/>
      <c r="E16" s="346"/>
      <c r="F16" s="327"/>
    </row>
    <row r="17" spans="1:6" ht="13.8">
      <c r="A17" s="347"/>
      <c r="B17" s="344" t="s">
        <v>226</v>
      </c>
      <c r="C17" s="345"/>
      <c r="D17" s="345"/>
      <c r="E17" s="346"/>
      <c r="F17" s="327"/>
    </row>
    <row r="18" spans="1:6" ht="13.8">
      <c r="A18" s="347"/>
      <c r="B18" s="344" t="s">
        <v>227</v>
      </c>
      <c r="C18" s="345"/>
      <c r="D18" s="345"/>
      <c r="E18" s="346"/>
      <c r="F18" s="327"/>
    </row>
    <row r="19" spans="1:6" ht="13.8">
      <c r="A19" s="347"/>
      <c r="B19" s="344" t="s">
        <v>156</v>
      </c>
      <c r="C19" s="345"/>
      <c r="D19" s="345"/>
      <c r="E19" s="346"/>
      <c r="F19" s="327"/>
    </row>
    <row r="20" spans="1:6" ht="13.8">
      <c r="A20" s="347"/>
      <c r="B20" s="344" t="s">
        <v>157</v>
      </c>
      <c r="C20" s="345"/>
      <c r="D20" s="345"/>
      <c r="E20" s="346"/>
      <c r="F20" s="327"/>
    </row>
    <row r="21" spans="1:6" ht="13.8">
      <c r="A21" s="347"/>
      <c r="B21" s="344" t="s">
        <v>158</v>
      </c>
      <c r="C21" s="345"/>
      <c r="D21" s="345"/>
      <c r="E21" s="346"/>
      <c r="F21" s="327"/>
    </row>
    <row r="22" spans="1:6" ht="13.8">
      <c r="A22" s="347"/>
      <c r="B22" s="344" t="s">
        <v>228</v>
      </c>
      <c r="C22" s="345"/>
      <c r="D22" s="345"/>
      <c r="E22" s="346"/>
      <c r="F22" s="327"/>
    </row>
    <row r="23" spans="1:6" ht="13.8">
      <c r="A23" s="347"/>
      <c r="B23" s="348" t="s">
        <v>229</v>
      </c>
      <c r="C23" s="345"/>
      <c r="D23" s="345"/>
      <c r="E23" s="346"/>
      <c r="F23" s="327"/>
    </row>
    <row r="24" spans="1:6" ht="13.8">
      <c r="A24" s="347"/>
      <c r="B24" s="344" t="s">
        <v>230</v>
      </c>
      <c r="C24" s="345"/>
      <c r="D24" s="345"/>
      <c r="E24" s="346"/>
      <c r="F24" s="327"/>
    </row>
    <row r="25" spans="1:6" ht="13.8">
      <c r="A25" s="347"/>
      <c r="B25" s="344" t="s">
        <v>231</v>
      </c>
      <c r="C25" s="345"/>
      <c r="D25" s="345"/>
      <c r="E25" s="346"/>
      <c r="F25" s="327"/>
    </row>
    <row r="26" spans="1:6" ht="13.8">
      <c r="A26" s="446"/>
      <c r="B26" s="344" t="s">
        <v>156</v>
      </c>
      <c r="C26" s="345"/>
      <c r="D26" s="345"/>
      <c r="E26" s="346"/>
      <c r="F26" s="327"/>
    </row>
    <row r="27" spans="1:6" ht="13.8">
      <c r="A27" s="446"/>
      <c r="B27" s="344" t="s">
        <v>159</v>
      </c>
      <c r="C27" s="345"/>
      <c r="D27" s="345"/>
      <c r="E27" s="346"/>
      <c r="F27" s="327"/>
    </row>
    <row r="28" spans="1:6" ht="13.8">
      <c r="A28" s="446"/>
      <c r="B28" s="344" t="s">
        <v>160</v>
      </c>
      <c r="C28" s="345"/>
      <c r="D28" s="345"/>
      <c r="E28" s="346"/>
      <c r="F28" s="327"/>
    </row>
    <row r="29" spans="1:6" ht="13.8">
      <c r="A29" s="446"/>
      <c r="B29" s="344" t="s">
        <v>161</v>
      </c>
      <c r="C29" s="345"/>
      <c r="D29" s="345"/>
      <c r="E29" s="346"/>
      <c r="F29" s="327"/>
    </row>
    <row r="30" spans="1:6" ht="13.8">
      <c r="A30" s="446"/>
      <c r="B30" s="344" t="s">
        <v>162</v>
      </c>
      <c r="C30" s="345"/>
      <c r="D30" s="345"/>
      <c r="E30" s="346"/>
      <c r="F30" s="327"/>
    </row>
    <row r="31" spans="1:6" ht="13.8">
      <c r="A31" s="446"/>
      <c r="B31" s="344" t="s">
        <v>163</v>
      </c>
      <c r="C31" s="345"/>
      <c r="D31" s="345"/>
      <c r="E31" s="346"/>
      <c r="F31" s="327"/>
    </row>
    <row r="32" spans="1:6" ht="13.8">
      <c r="A32" s="446"/>
      <c r="B32" s="344" t="s">
        <v>232</v>
      </c>
      <c r="C32" s="345"/>
      <c r="D32" s="345"/>
      <c r="E32" s="346"/>
      <c r="F32" s="327"/>
    </row>
    <row r="33" spans="1:6" ht="13.8">
      <c r="A33" s="446"/>
      <c r="B33" s="344" t="s">
        <v>164</v>
      </c>
      <c r="C33" s="345"/>
      <c r="D33" s="345"/>
      <c r="E33" s="346"/>
      <c r="F33" s="327"/>
    </row>
    <row r="34" spans="1:6" ht="13.8">
      <c r="A34" s="446"/>
      <c r="B34" s="344" t="s">
        <v>165</v>
      </c>
      <c r="C34" s="345"/>
      <c r="D34" s="345"/>
      <c r="E34" s="346"/>
      <c r="F34" s="327"/>
    </row>
    <row r="35" spans="1:6" ht="27.6">
      <c r="A35" s="446"/>
      <c r="B35" s="344" t="s">
        <v>245</v>
      </c>
      <c r="C35" s="345"/>
      <c r="D35" s="345"/>
      <c r="E35" s="346"/>
      <c r="F35" s="327"/>
    </row>
    <row r="36" spans="1:6" ht="13.8">
      <c r="A36" s="446"/>
      <c r="B36" s="300" t="s">
        <v>101</v>
      </c>
      <c r="C36" s="345"/>
      <c r="D36" s="345"/>
      <c r="E36" s="346"/>
      <c r="F36" s="327"/>
    </row>
    <row r="37" spans="1:6" ht="13.8">
      <c r="A37" s="446"/>
      <c r="B37" s="344" t="s">
        <v>233</v>
      </c>
      <c r="C37" s="345" t="s">
        <v>7</v>
      </c>
      <c r="D37" s="349">
        <v>2</v>
      </c>
      <c r="E37" s="488"/>
      <c r="F37" s="327">
        <f>E37*D37</f>
        <v>0</v>
      </c>
    </row>
    <row r="38" spans="1:6" ht="13.8">
      <c r="A38" s="446"/>
      <c r="C38" s="345"/>
      <c r="D38" s="345"/>
      <c r="E38" s="346"/>
      <c r="F38" s="327"/>
    </row>
    <row r="39" spans="1:6" ht="41.4">
      <c r="A39" s="445">
        <v>2</v>
      </c>
      <c r="B39" s="344" t="s">
        <v>238</v>
      </c>
      <c r="C39" s="345"/>
      <c r="D39" s="345"/>
      <c r="E39" s="346"/>
      <c r="F39" s="346"/>
    </row>
    <row r="40" spans="1:6" ht="13.8">
      <c r="A40" s="446"/>
      <c r="B40" s="344" t="s">
        <v>235</v>
      </c>
      <c r="C40" s="345"/>
      <c r="D40" s="345"/>
      <c r="E40" s="346"/>
      <c r="F40" s="346"/>
    </row>
    <row r="41" spans="1:6" ht="13.8">
      <c r="A41" s="446"/>
      <c r="B41" s="344" t="s">
        <v>236</v>
      </c>
      <c r="C41" s="345"/>
      <c r="D41" s="345"/>
      <c r="E41" s="346"/>
      <c r="F41" s="346"/>
    </row>
    <row r="42" spans="1:6" ht="13.8">
      <c r="A42" s="446"/>
      <c r="B42" s="344" t="s">
        <v>237</v>
      </c>
      <c r="C42" s="345"/>
      <c r="D42" s="345"/>
      <c r="E42" s="346"/>
      <c r="F42" s="346"/>
    </row>
    <row r="43" spans="1:6" ht="13.8">
      <c r="A43" s="446"/>
      <c r="B43" s="344" t="s">
        <v>169</v>
      </c>
      <c r="C43" s="345"/>
      <c r="D43" s="345"/>
      <c r="E43" s="346"/>
      <c r="F43" s="346"/>
    </row>
    <row r="44" spans="1:6" ht="13.8">
      <c r="A44" s="446"/>
      <c r="B44" s="344" t="s">
        <v>239</v>
      </c>
      <c r="C44" s="345"/>
      <c r="D44" s="345"/>
      <c r="E44" s="346"/>
      <c r="F44" s="346"/>
    </row>
    <row r="45" spans="1:6" ht="13.8">
      <c r="A45" s="446"/>
      <c r="B45" s="344" t="s">
        <v>166</v>
      </c>
      <c r="C45" s="345"/>
      <c r="D45" s="345"/>
      <c r="E45" s="346"/>
      <c r="F45" s="346"/>
    </row>
    <row r="46" spans="1:6" ht="13.8">
      <c r="A46" s="446"/>
      <c r="B46" s="344" t="s">
        <v>167</v>
      </c>
      <c r="C46" s="345"/>
      <c r="D46" s="345"/>
      <c r="E46" s="346"/>
      <c r="F46" s="346"/>
    </row>
    <row r="47" spans="1:6" ht="13.8">
      <c r="A47" s="446"/>
      <c r="B47" s="344" t="s">
        <v>168</v>
      </c>
      <c r="C47" s="345"/>
      <c r="D47" s="345"/>
      <c r="E47" s="346"/>
      <c r="F47" s="346"/>
    </row>
    <row r="48" spans="1:6" ht="13.8">
      <c r="A48" s="446"/>
      <c r="B48" s="344" t="s">
        <v>240</v>
      </c>
      <c r="C48" s="345"/>
      <c r="D48" s="345"/>
      <c r="E48" s="346"/>
      <c r="F48" s="346"/>
    </row>
    <row r="49" spans="1:6" ht="13.8">
      <c r="A49" s="446"/>
      <c r="B49" s="344" t="s">
        <v>241</v>
      </c>
      <c r="C49" s="345"/>
      <c r="D49" s="345"/>
      <c r="E49" s="346"/>
      <c r="F49" s="346"/>
    </row>
    <row r="50" spans="1:6" ht="13.8">
      <c r="A50" s="446"/>
      <c r="B50" s="300" t="s">
        <v>101</v>
      </c>
      <c r="C50" s="345"/>
      <c r="D50" s="345"/>
      <c r="E50" s="346"/>
      <c r="F50" s="346"/>
    </row>
    <row r="51" spans="1:6" ht="13.8">
      <c r="A51" s="446"/>
      <c r="B51" s="344" t="s">
        <v>234</v>
      </c>
      <c r="C51" s="345" t="s">
        <v>7</v>
      </c>
      <c r="D51" s="349">
        <v>15</v>
      </c>
      <c r="E51" s="488"/>
      <c r="F51" s="346">
        <f>D51*E51</f>
        <v>0</v>
      </c>
    </row>
    <row r="52" spans="1:6" ht="13.8">
      <c r="A52" s="446"/>
      <c r="B52" s="344"/>
      <c r="C52" s="345"/>
      <c r="D52" s="345"/>
      <c r="E52" s="346"/>
      <c r="F52" s="346"/>
    </row>
    <row r="53" spans="1:6" ht="13.8">
      <c r="A53" s="447"/>
      <c r="B53" s="290"/>
      <c r="C53" s="291"/>
      <c r="D53" s="292"/>
      <c r="E53" s="328"/>
      <c r="F53" s="327"/>
    </row>
    <row r="54" spans="1:6" ht="82.8">
      <c r="A54" s="445">
        <v>3</v>
      </c>
      <c r="B54" s="220" t="s">
        <v>170</v>
      </c>
      <c r="C54" s="345"/>
      <c r="D54" s="345"/>
      <c r="E54" s="346"/>
      <c r="F54" s="327"/>
    </row>
    <row r="55" spans="1:6" ht="13.8">
      <c r="A55" s="446"/>
      <c r="B55" s="344" t="s">
        <v>171</v>
      </c>
      <c r="C55" s="345" t="s">
        <v>0</v>
      </c>
      <c r="D55" s="349">
        <v>15</v>
      </c>
      <c r="E55" s="488"/>
      <c r="F55" s="346">
        <f>D55*E55</f>
        <v>0</v>
      </c>
    </row>
    <row r="56" spans="1:6" ht="13.8">
      <c r="A56" s="446"/>
      <c r="B56" s="344"/>
      <c r="C56" s="345"/>
      <c r="D56" s="345"/>
      <c r="E56" s="346"/>
      <c r="F56" s="327"/>
    </row>
    <row r="57" spans="1:6" ht="13.8">
      <c r="A57" s="445">
        <v>6</v>
      </c>
      <c r="B57" s="220" t="s">
        <v>172</v>
      </c>
      <c r="C57" s="345"/>
      <c r="D57" s="345"/>
      <c r="E57" s="346"/>
      <c r="F57" s="327"/>
    </row>
    <row r="58" spans="1:6" ht="13.8">
      <c r="A58" s="446"/>
      <c r="B58" s="220" t="s">
        <v>173</v>
      </c>
      <c r="C58" s="345" t="s">
        <v>0</v>
      </c>
      <c r="D58" s="349">
        <v>15</v>
      </c>
      <c r="E58" s="488"/>
      <c r="F58" s="346">
        <f>D58*E58</f>
        <v>0</v>
      </c>
    </row>
    <row r="59" spans="1:6" ht="13.8">
      <c r="A59" s="446"/>
      <c r="B59" s="344"/>
      <c r="C59" s="345"/>
      <c r="D59" s="345"/>
      <c r="E59" s="346"/>
      <c r="F59" s="327"/>
    </row>
    <row r="60" spans="1:6" ht="13.8">
      <c r="A60" s="445">
        <v>7</v>
      </c>
      <c r="B60" s="299" t="s">
        <v>140</v>
      </c>
      <c r="C60" s="345"/>
      <c r="D60" s="345"/>
      <c r="E60" s="346"/>
      <c r="F60" s="327"/>
    </row>
    <row r="61" spans="1:6" ht="13.8">
      <c r="A61" s="446"/>
      <c r="B61" s="344" t="s">
        <v>174</v>
      </c>
      <c r="C61" s="345" t="s">
        <v>5</v>
      </c>
      <c r="D61" s="349">
        <v>22</v>
      </c>
      <c r="E61" s="489"/>
      <c r="F61" s="346">
        <f>D61*E61</f>
        <v>0</v>
      </c>
    </row>
    <row r="62" spans="1:6" ht="13.8">
      <c r="A62" s="446"/>
      <c r="B62" s="344" t="s">
        <v>175</v>
      </c>
      <c r="C62" s="345" t="s">
        <v>5</v>
      </c>
      <c r="D62" s="349">
        <v>50</v>
      </c>
      <c r="E62" s="489"/>
      <c r="F62" s="346">
        <f>D62*E62</f>
        <v>0</v>
      </c>
    </row>
    <row r="63" spans="1:6" ht="13.8">
      <c r="A63" s="446"/>
      <c r="B63" s="344" t="s">
        <v>176</v>
      </c>
      <c r="C63" s="345" t="s">
        <v>5</v>
      </c>
      <c r="D63" s="349">
        <v>22</v>
      </c>
      <c r="E63" s="488"/>
      <c r="F63" s="346">
        <f>D63*E63</f>
        <v>0</v>
      </c>
    </row>
    <row r="64" spans="1:6" ht="13.8">
      <c r="A64" s="446"/>
      <c r="B64" s="344" t="s">
        <v>177</v>
      </c>
      <c r="C64" s="345" t="s">
        <v>5</v>
      </c>
      <c r="D64" s="349">
        <v>50</v>
      </c>
      <c r="E64" s="488"/>
      <c r="F64" s="346">
        <f>D64*E64</f>
        <v>0</v>
      </c>
    </row>
    <row r="65" spans="1:6" ht="13.8">
      <c r="A65" s="446"/>
      <c r="B65" s="344"/>
      <c r="C65" s="345"/>
      <c r="D65" s="345"/>
      <c r="E65" s="346"/>
      <c r="F65" s="327"/>
    </row>
    <row r="66" spans="1:6" ht="55.2">
      <c r="A66" s="445">
        <v>8</v>
      </c>
      <c r="B66" s="344" t="s">
        <v>242</v>
      </c>
      <c r="C66" s="345" t="s">
        <v>7</v>
      </c>
      <c r="D66" s="349">
        <v>1</v>
      </c>
      <c r="E66" s="488"/>
      <c r="F66" s="346">
        <f>D66*E66</f>
        <v>0</v>
      </c>
    </row>
    <row r="67" spans="1:6" ht="13.8">
      <c r="A67" s="446"/>
      <c r="B67" s="344"/>
      <c r="C67" s="345"/>
      <c r="D67" s="345"/>
      <c r="E67" s="346"/>
      <c r="F67" s="327"/>
    </row>
    <row r="68" spans="1:6" ht="41.4">
      <c r="A68" s="445">
        <v>9</v>
      </c>
      <c r="B68" s="344" t="s">
        <v>178</v>
      </c>
      <c r="C68" s="345" t="s">
        <v>7</v>
      </c>
      <c r="D68" s="349">
        <v>1</v>
      </c>
      <c r="E68" s="488"/>
      <c r="F68" s="346">
        <f>D68*E68</f>
        <v>0</v>
      </c>
    </row>
    <row r="69" spans="1:6" ht="13.8">
      <c r="A69" s="448"/>
      <c r="B69" s="298"/>
      <c r="C69" s="296"/>
      <c r="D69" s="296"/>
      <c r="E69" s="329"/>
      <c r="F69" s="329"/>
    </row>
    <row r="70" spans="1:6" ht="27.6">
      <c r="A70" s="448">
        <v>15</v>
      </c>
      <c r="B70" s="299" t="s">
        <v>243</v>
      </c>
      <c r="C70" s="296" t="s">
        <v>0</v>
      </c>
      <c r="D70" s="296">
        <v>15</v>
      </c>
      <c r="E70" s="489"/>
      <c r="F70" s="329">
        <f>D70*E70</f>
        <v>0</v>
      </c>
    </row>
    <row r="71" spans="1:6" ht="13.8">
      <c r="A71" s="449"/>
      <c r="B71" s="299"/>
      <c r="C71" s="296"/>
      <c r="D71" s="296"/>
      <c r="E71" s="329"/>
      <c r="F71" s="329"/>
    </row>
    <row r="72" spans="1:6" ht="27.6">
      <c r="A72" s="448">
        <v>16</v>
      </c>
      <c r="B72" s="299" t="s">
        <v>141</v>
      </c>
      <c r="C72" s="296" t="s">
        <v>7</v>
      </c>
      <c r="D72" s="296">
        <v>1</v>
      </c>
      <c r="E72" s="489"/>
      <c r="F72" s="329">
        <f>D72*E72</f>
        <v>0</v>
      </c>
    </row>
    <row r="73" spans="1:6" ht="13.8">
      <c r="A73" s="448"/>
      <c r="B73" s="301"/>
      <c r="C73" s="302"/>
      <c r="D73" s="302"/>
      <c r="E73" s="330"/>
      <c r="F73" s="330"/>
    </row>
    <row r="74" spans="1:6" ht="27.6">
      <c r="A74" s="448">
        <v>17</v>
      </c>
      <c r="B74" s="303" t="s">
        <v>142</v>
      </c>
      <c r="C74" s="304" t="s">
        <v>7</v>
      </c>
      <c r="D74" s="304">
        <v>1</v>
      </c>
      <c r="E74" s="490"/>
      <c r="F74" s="331">
        <f>D74*E74</f>
        <v>0</v>
      </c>
    </row>
    <row r="75" spans="1:6" ht="13.8">
      <c r="A75" s="448"/>
      <c r="B75" s="305"/>
      <c r="C75" s="306"/>
      <c r="D75" s="307"/>
      <c r="E75" s="332"/>
      <c r="F75" s="333"/>
    </row>
    <row r="76" spans="1:6" ht="55.2">
      <c r="A76" s="448">
        <v>18</v>
      </c>
      <c r="B76" s="309" t="s">
        <v>244</v>
      </c>
      <c r="C76" s="304" t="s">
        <v>7</v>
      </c>
      <c r="D76" s="308">
        <v>17</v>
      </c>
      <c r="E76" s="491"/>
      <c r="F76" s="333">
        <f>D76*E76</f>
        <v>0</v>
      </c>
    </row>
    <row r="77" spans="1:6" ht="13.8">
      <c r="A77" s="448"/>
      <c r="B77" s="305"/>
      <c r="C77" s="306"/>
      <c r="D77" s="307"/>
      <c r="E77" s="332"/>
      <c r="F77" s="333"/>
    </row>
    <row r="78" spans="1:6" ht="13.8">
      <c r="A78" s="448">
        <v>19</v>
      </c>
      <c r="B78" s="309" t="s">
        <v>71</v>
      </c>
      <c r="C78" s="304" t="s">
        <v>7</v>
      </c>
      <c r="D78" s="308">
        <v>1</v>
      </c>
      <c r="E78" s="491"/>
      <c r="F78" s="333">
        <f>D78*E78</f>
        <v>0</v>
      </c>
    </row>
    <row r="79" spans="1:6" ht="13.8">
      <c r="A79" s="448"/>
      <c r="B79" s="295"/>
      <c r="C79" s="296"/>
      <c r="D79" s="296"/>
      <c r="E79" s="297"/>
      <c r="F79" s="297"/>
    </row>
    <row r="80" spans="1:6" ht="13.8">
      <c r="A80" s="310"/>
      <c r="B80" s="311"/>
      <c r="C80" s="312"/>
      <c r="D80" s="312"/>
      <c r="E80" s="313"/>
      <c r="F80" s="314"/>
    </row>
    <row r="81" spans="1:6" ht="13.8">
      <c r="A81" s="315"/>
      <c r="B81" s="316" t="s">
        <v>143</v>
      </c>
      <c r="C81" s="317"/>
      <c r="D81" s="317"/>
      <c r="E81" s="318"/>
      <c r="F81" s="319">
        <f>SUM(F1:F79)</f>
        <v>0</v>
      </c>
    </row>
    <row r="82" spans="1:6">
      <c r="A82" s="284"/>
      <c r="B82" s="320"/>
      <c r="C82" s="283"/>
      <c r="D82" s="283"/>
    </row>
    <row r="87" spans="1:6" ht="13.8">
      <c r="B87" s="321"/>
      <c r="C87" s="313"/>
      <c r="D87" s="313"/>
      <c r="E87" s="322"/>
    </row>
    <row r="88" spans="1:6" ht="13.8">
      <c r="B88" s="323"/>
      <c r="C88" s="313"/>
      <c r="D88" s="313"/>
      <c r="E88" s="322"/>
    </row>
    <row r="89" spans="1:6" ht="13.8">
      <c r="B89" s="324"/>
      <c r="C89" s="313"/>
      <c r="D89" s="313"/>
      <c r="E89" s="314"/>
    </row>
    <row r="90" spans="1:6" ht="13.8">
      <c r="B90" s="323"/>
      <c r="C90" s="313"/>
      <c r="D90" s="313"/>
      <c r="E90" s="322"/>
    </row>
    <row r="91" spans="1:6" ht="13.8">
      <c r="B91" s="323"/>
      <c r="C91" s="313"/>
      <c r="D91" s="325"/>
      <c r="E91" s="322"/>
    </row>
    <row r="92" spans="1:6">
      <c r="B92" s="283"/>
      <c r="C92" s="283"/>
      <c r="D92" s="283"/>
    </row>
    <row r="93" spans="1:6">
      <c r="B93" s="283"/>
      <c r="C93" s="283"/>
      <c r="D93" s="283"/>
    </row>
    <row r="94" spans="1:6">
      <c r="B94" s="283"/>
      <c r="C94" s="283"/>
      <c r="D94" s="283"/>
    </row>
    <row r="95" spans="1:6">
      <c r="B95" s="283"/>
      <c r="C95" s="283"/>
      <c r="D95" s="283"/>
    </row>
    <row r="96" spans="1:6">
      <c r="B96" s="283"/>
      <c r="C96" s="283"/>
      <c r="D96" s="283"/>
    </row>
    <row r="97" spans="2:4">
      <c r="B97" s="283"/>
      <c r="C97" s="283"/>
      <c r="D97" s="283"/>
    </row>
    <row r="98" spans="2:4">
      <c r="B98" s="283"/>
      <c r="C98" s="283"/>
      <c r="D98" s="283"/>
    </row>
    <row r="99" spans="2:4">
      <c r="B99" s="283"/>
      <c r="C99" s="283"/>
      <c r="D99" s="283"/>
    </row>
    <row r="100" spans="2:4">
      <c r="B100" s="283"/>
      <c r="C100" s="283"/>
      <c r="D100" s="283"/>
    </row>
    <row r="101" spans="2:4">
      <c r="B101" s="283"/>
      <c r="C101" s="283"/>
      <c r="D101" s="283"/>
    </row>
    <row r="102" spans="2:4">
      <c r="B102" s="283"/>
      <c r="C102" s="283"/>
      <c r="D102" s="283"/>
    </row>
  </sheetData>
  <sheetProtection algorithmName="SHA-512" hashValue="lvQkjWIZbWN1nQpkyb7mLMd2wO7WAD1SCF8dnYxrr+UcEXbn9Ca1tIcZ1AgBwTJQWccHiudT0jqFyEun+4iE4Q==" saltValue="EHVYv5wOJAWiIpzUg3iJEg=="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workbookViewId="0"/>
  </sheetViews>
  <sheetFormatPr defaultRowHeight="13.2"/>
  <sheetData>
    <row r="1" spans="1:6">
      <c r="A1" s="12"/>
      <c r="B1" s="11"/>
      <c r="C1" s="12"/>
      <c r="D1" s="12"/>
      <c r="E1" s="9"/>
      <c r="F1" s="9"/>
    </row>
    <row r="2" spans="1:6">
      <c r="A2" s="12"/>
      <c r="B2" s="11"/>
      <c r="C2" s="12"/>
      <c r="D2" s="12"/>
      <c r="E2" s="9"/>
      <c r="F2" s="9"/>
    </row>
    <row r="3" spans="1:6">
      <c r="A3" s="100"/>
      <c r="B3" s="101"/>
      <c r="C3" s="100" t="s">
        <v>72</v>
      </c>
      <c r="D3" s="100"/>
      <c r="E3" s="102"/>
      <c r="F3" s="102"/>
    </row>
    <row r="4" spans="1:6">
      <c r="A4" s="340"/>
      <c r="B4" s="341" t="s">
        <v>106</v>
      </c>
      <c r="C4" s="341"/>
      <c r="D4" s="341"/>
      <c r="E4" s="341"/>
      <c r="F4" s="341"/>
    </row>
    <row r="5" spans="1:6">
      <c r="A5" s="340"/>
      <c r="B5" s="341" t="s">
        <v>185</v>
      </c>
      <c r="C5" s="341"/>
      <c r="D5" s="341"/>
      <c r="E5" s="341"/>
      <c r="F5" s="341"/>
    </row>
    <row r="6" spans="1:6">
      <c r="A6" s="340"/>
      <c r="B6" s="341" t="s">
        <v>107</v>
      </c>
      <c r="C6" s="341"/>
      <c r="D6" s="341"/>
      <c r="E6" s="341"/>
      <c r="F6" s="341"/>
    </row>
    <row r="7" spans="1:6">
      <c r="B7" s="122"/>
    </row>
    <row r="8" spans="1:6" ht="108">
      <c r="A8" s="129">
        <v>4</v>
      </c>
      <c r="B8" s="130" t="s">
        <v>98</v>
      </c>
      <c r="C8" s="107" t="s">
        <v>1</v>
      </c>
      <c r="D8" s="108" t="s">
        <v>2</v>
      </c>
      <c r="E8" s="109" t="s">
        <v>3</v>
      </c>
      <c r="F8" s="110" t="s">
        <v>4</v>
      </c>
    </row>
    <row r="9" spans="1:6" ht="13.8">
      <c r="A9" s="123"/>
      <c r="B9" s="124"/>
      <c r="C9" s="22"/>
      <c r="D9" s="23"/>
      <c r="E9" s="10"/>
      <c r="F9" s="24"/>
    </row>
    <row r="10" spans="1:6" ht="409.6">
      <c r="A10" s="257" t="s">
        <v>78</v>
      </c>
      <c r="B10" s="258" t="s">
        <v>79</v>
      </c>
      <c r="C10" s="135"/>
      <c r="D10" s="135"/>
      <c r="E10" s="218"/>
      <c r="F10" s="218"/>
    </row>
    <row r="11" spans="1:6" ht="69">
      <c r="A11" s="135"/>
      <c r="B11" s="134" t="s">
        <v>80</v>
      </c>
      <c r="C11" s="143"/>
      <c r="D11" s="135"/>
      <c r="E11" s="218"/>
      <c r="F11" s="218"/>
    </row>
    <row r="12" spans="1:6" ht="41.4">
      <c r="A12" s="135"/>
      <c r="B12" s="136" t="s">
        <v>10</v>
      </c>
      <c r="C12" s="143"/>
      <c r="D12" s="135"/>
      <c r="E12" s="218"/>
      <c r="F12" s="218"/>
    </row>
    <row r="13" spans="1:6" ht="27.6">
      <c r="A13" s="135"/>
      <c r="B13" s="134" t="s">
        <v>118</v>
      </c>
      <c r="C13" s="259" t="s">
        <v>5</v>
      </c>
      <c r="D13" s="350">
        <v>7</v>
      </c>
      <c r="E13" s="215">
        <v>7</v>
      </c>
      <c r="F13" s="215">
        <f>E13*D13</f>
        <v>49</v>
      </c>
    </row>
    <row r="14" spans="1:6" ht="27.6">
      <c r="A14" s="135"/>
      <c r="B14" s="134" t="s">
        <v>81</v>
      </c>
      <c r="C14" s="259" t="s">
        <v>5</v>
      </c>
      <c r="D14" s="350">
        <v>18</v>
      </c>
      <c r="E14" s="215">
        <v>8</v>
      </c>
      <c r="F14" s="215">
        <f>E14*D14</f>
        <v>144</v>
      </c>
    </row>
    <row r="15" spans="1:6" ht="13.8">
      <c r="A15" s="229"/>
      <c r="B15" s="205"/>
      <c r="C15" s="132"/>
      <c r="D15" s="150"/>
      <c r="E15" s="215"/>
      <c r="F15" s="215"/>
    </row>
    <row r="16" spans="1:6" ht="409.6">
      <c r="A16" s="257" t="s">
        <v>82</v>
      </c>
      <c r="B16" s="205" t="s">
        <v>83</v>
      </c>
      <c r="C16" s="135"/>
      <c r="D16" s="137"/>
      <c r="E16" s="218"/>
      <c r="F16" s="218"/>
    </row>
    <row r="17" spans="1:6" ht="69">
      <c r="A17" s="135"/>
      <c r="B17" s="134" t="s">
        <v>84</v>
      </c>
      <c r="C17" s="132"/>
      <c r="D17" s="150"/>
      <c r="E17" s="216"/>
      <c r="F17" s="217"/>
    </row>
    <row r="18" spans="1:6" ht="41.4">
      <c r="A18" s="135"/>
      <c r="B18" s="136" t="s">
        <v>10</v>
      </c>
      <c r="C18" s="132"/>
      <c r="D18" s="150"/>
      <c r="E18" s="216"/>
      <c r="F18" s="217"/>
    </row>
    <row r="19" spans="1:6" ht="13.8">
      <c r="A19" s="135"/>
      <c r="B19" s="134" t="s">
        <v>119</v>
      </c>
      <c r="C19" s="135" t="s">
        <v>0</v>
      </c>
      <c r="D19" s="137">
        <v>1</v>
      </c>
      <c r="E19" s="215">
        <v>45</v>
      </c>
      <c r="F19" s="215">
        <f>E19*D19</f>
        <v>45</v>
      </c>
    </row>
    <row r="20" spans="1:6" ht="13.8">
      <c r="A20" s="135"/>
      <c r="B20" s="134" t="s">
        <v>85</v>
      </c>
      <c r="C20" s="135" t="s">
        <v>0</v>
      </c>
      <c r="D20" s="137">
        <v>1</v>
      </c>
      <c r="E20" s="215">
        <v>55</v>
      </c>
      <c r="F20" s="215">
        <f>E20*D20</f>
        <v>55</v>
      </c>
    </row>
    <row r="21" spans="1:6" ht="13.8">
      <c r="A21" s="135"/>
      <c r="B21" s="205"/>
      <c r="C21" s="132"/>
      <c r="D21" s="150"/>
      <c r="E21" s="215"/>
      <c r="F21" s="215"/>
    </row>
    <row r="22" spans="1:6" ht="358.8">
      <c r="A22" s="257" t="s">
        <v>86</v>
      </c>
      <c r="B22" s="205" t="s">
        <v>87</v>
      </c>
      <c r="C22" s="135"/>
      <c r="D22" s="137"/>
      <c r="E22" s="218"/>
      <c r="F22" s="218"/>
    </row>
    <row r="23" spans="1:6" ht="82.8">
      <c r="A23" s="135"/>
      <c r="B23" s="134" t="s">
        <v>88</v>
      </c>
      <c r="C23" s="132"/>
      <c r="D23" s="150"/>
      <c r="E23" s="216"/>
      <c r="F23" s="217"/>
    </row>
    <row r="24" spans="1:6" ht="41.4">
      <c r="A24" s="135"/>
      <c r="B24" s="136" t="s">
        <v>10</v>
      </c>
      <c r="C24" s="132"/>
      <c r="D24" s="150"/>
      <c r="E24" s="216"/>
      <c r="F24" s="217"/>
    </row>
    <row r="25" spans="1:6" ht="13.8">
      <c r="A25" s="135"/>
      <c r="B25" s="134" t="s">
        <v>85</v>
      </c>
      <c r="C25" s="135" t="s">
        <v>0</v>
      </c>
      <c r="D25" s="137">
        <v>1</v>
      </c>
      <c r="E25" s="215">
        <v>30</v>
      </c>
      <c r="F25" s="215">
        <f>E25*D25</f>
        <v>30</v>
      </c>
    </row>
    <row r="26" spans="1:6" ht="13.8">
      <c r="A26" s="135"/>
      <c r="B26" s="205"/>
      <c r="C26" s="132"/>
      <c r="D26" s="132"/>
      <c r="E26" s="216"/>
      <c r="F26" s="217"/>
    </row>
    <row r="27" spans="1:6" ht="409.6">
      <c r="A27" s="260">
        <v>4</v>
      </c>
      <c r="B27" s="263" t="s">
        <v>121</v>
      </c>
      <c r="C27" s="261"/>
      <c r="D27" s="262"/>
      <c r="E27" s="262"/>
      <c r="F27" s="244"/>
    </row>
    <row r="28" spans="1:6" ht="110.4">
      <c r="A28" s="135"/>
      <c r="B28" s="263" t="s">
        <v>122</v>
      </c>
      <c r="C28" s="261"/>
      <c r="D28" s="262"/>
      <c r="E28" s="262"/>
      <c r="F28" s="217"/>
    </row>
    <row r="29" spans="1:6" ht="372.6">
      <c r="A29" s="135"/>
      <c r="B29" s="263" t="s">
        <v>123</v>
      </c>
      <c r="C29" s="261"/>
      <c r="D29" s="262"/>
      <c r="E29" s="262"/>
      <c r="F29" s="217"/>
    </row>
    <row r="30" spans="1:6" ht="409.6">
      <c r="A30" s="135"/>
      <c r="B30" s="282" t="s">
        <v>124</v>
      </c>
      <c r="C30" s="261"/>
      <c r="D30" s="262"/>
      <c r="E30" s="262"/>
      <c r="F30" s="217"/>
    </row>
    <row r="31" spans="1:6" ht="69">
      <c r="A31" s="135"/>
      <c r="B31" s="263" t="s">
        <v>125</v>
      </c>
      <c r="C31" s="261"/>
      <c r="D31" s="262"/>
      <c r="E31" s="262"/>
      <c r="F31" s="217"/>
    </row>
    <row r="32" spans="1:6" ht="41.4">
      <c r="A32" s="135"/>
      <c r="B32" s="263" t="s">
        <v>126</v>
      </c>
      <c r="C32" s="261"/>
      <c r="D32" s="262"/>
      <c r="E32" s="262"/>
      <c r="F32" s="217"/>
    </row>
    <row r="33" spans="1:6" ht="27.6">
      <c r="A33" s="135"/>
      <c r="B33" s="282" t="s">
        <v>127</v>
      </c>
      <c r="C33" s="261"/>
      <c r="D33" s="262"/>
      <c r="E33" s="262"/>
      <c r="F33" s="217"/>
    </row>
    <row r="34" spans="1:6" ht="55.2">
      <c r="A34" s="135"/>
      <c r="B34" s="263" t="s">
        <v>128</v>
      </c>
      <c r="C34" s="261"/>
      <c r="D34" s="262"/>
      <c r="E34" s="262"/>
      <c r="F34" s="217"/>
    </row>
    <row r="35" spans="1:6" ht="82.8">
      <c r="A35" s="135"/>
      <c r="B35" s="264" t="s">
        <v>120</v>
      </c>
      <c r="C35" s="219"/>
      <c r="D35" s="265"/>
      <c r="E35" s="266"/>
      <c r="F35" s="217"/>
    </row>
    <row r="36" spans="1:6" ht="41.4">
      <c r="A36" s="135"/>
      <c r="B36" s="264" t="s">
        <v>22</v>
      </c>
      <c r="C36" s="219"/>
      <c r="D36" s="265"/>
      <c r="E36" s="266"/>
      <c r="F36" s="217"/>
    </row>
    <row r="37" spans="1:6" ht="41.4">
      <c r="A37" s="135"/>
      <c r="B37" s="180" t="s">
        <v>10</v>
      </c>
      <c r="C37" s="267"/>
      <c r="D37" s="265"/>
      <c r="E37" s="266"/>
      <c r="F37" s="217"/>
    </row>
    <row r="38" spans="1:6" ht="13.8">
      <c r="A38" s="135"/>
      <c r="B38" s="268"/>
      <c r="C38" s="219" t="s">
        <v>7</v>
      </c>
      <c r="D38" s="219">
        <v>1</v>
      </c>
      <c r="E38" s="269">
        <v>3500</v>
      </c>
      <c r="F38" s="215">
        <f>E38*D38</f>
        <v>3500</v>
      </c>
    </row>
    <row r="39" spans="1:6" ht="13.8">
      <c r="A39" s="135"/>
      <c r="B39" s="268"/>
      <c r="C39" s="219"/>
      <c r="D39" s="219"/>
      <c r="E39" s="269"/>
      <c r="F39" s="215"/>
    </row>
    <row r="40" spans="1:6" ht="409.6">
      <c r="A40" s="257" t="s">
        <v>105</v>
      </c>
      <c r="B40" s="270" t="s">
        <v>134</v>
      </c>
      <c r="C40" s="206"/>
      <c r="D40" s="207"/>
      <c r="E40" s="215"/>
      <c r="F40" s="215"/>
    </row>
    <row r="41" spans="1:6" ht="96.6">
      <c r="A41" s="135"/>
      <c r="B41" s="270" t="s">
        <v>89</v>
      </c>
      <c r="C41" s="206" t="s">
        <v>0</v>
      </c>
      <c r="D41" s="207"/>
      <c r="E41" s="215"/>
      <c r="F41" s="215"/>
    </row>
    <row r="42" spans="1:6" ht="41.4">
      <c r="A42" s="135"/>
      <c r="B42" s="270" t="s">
        <v>138</v>
      </c>
      <c r="C42" s="206" t="s">
        <v>0</v>
      </c>
      <c r="D42" s="207"/>
      <c r="E42" s="215"/>
      <c r="F42" s="215"/>
    </row>
    <row r="43" spans="1:6" ht="41.4">
      <c r="A43" s="135"/>
      <c r="B43" s="270" t="s">
        <v>129</v>
      </c>
      <c r="C43" s="206" t="s">
        <v>0</v>
      </c>
      <c r="D43" s="207"/>
      <c r="E43" s="215"/>
      <c r="F43" s="215"/>
    </row>
    <row r="44" spans="1:6" ht="69">
      <c r="A44" s="135"/>
      <c r="B44" s="270" t="s">
        <v>90</v>
      </c>
      <c r="C44" s="206" t="s">
        <v>0</v>
      </c>
      <c r="D44" s="207"/>
      <c r="E44" s="215"/>
      <c r="F44" s="215"/>
    </row>
    <row r="45" spans="1:6" ht="55.2">
      <c r="A45" s="135"/>
      <c r="B45" s="270" t="s">
        <v>91</v>
      </c>
      <c r="C45" s="206" t="s">
        <v>0</v>
      </c>
      <c r="D45" s="207"/>
      <c r="E45" s="215"/>
      <c r="F45" s="215"/>
    </row>
    <row r="46" spans="1:6" ht="69">
      <c r="A46" s="135"/>
      <c r="B46" s="270" t="s">
        <v>92</v>
      </c>
      <c r="C46" s="206" t="s">
        <v>0</v>
      </c>
      <c r="D46" s="207"/>
      <c r="E46" s="215"/>
      <c r="F46" s="215"/>
    </row>
    <row r="47" spans="1:6" ht="41.4">
      <c r="A47" s="135"/>
      <c r="B47" s="270" t="s">
        <v>130</v>
      </c>
      <c r="C47" s="206" t="s">
        <v>0</v>
      </c>
      <c r="D47" s="207"/>
      <c r="E47" s="215"/>
      <c r="F47" s="215"/>
    </row>
    <row r="48" spans="1:6" ht="55.2">
      <c r="A48" s="135"/>
      <c r="B48" s="270" t="s">
        <v>135</v>
      </c>
      <c r="C48" s="206" t="s">
        <v>0</v>
      </c>
      <c r="D48" s="207"/>
      <c r="E48" s="215"/>
      <c r="F48" s="215"/>
    </row>
    <row r="49" spans="1:6" ht="55.2">
      <c r="A49" s="135"/>
      <c r="B49" s="271" t="s">
        <v>133</v>
      </c>
      <c r="C49" s="206"/>
      <c r="D49" s="207"/>
      <c r="E49" s="215"/>
      <c r="F49" s="215"/>
    </row>
    <row r="50" spans="1:6" ht="55.2">
      <c r="A50" s="135"/>
      <c r="B50" s="270" t="s">
        <v>93</v>
      </c>
      <c r="C50" s="272"/>
      <c r="D50" s="272"/>
      <c r="E50" s="161"/>
      <c r="F50" s="215"/>
    </row>
    <row r="51" spans="1:6" ht="13.8">
      <c r="A51" s="135"/>
      <c r="B51" s="208"/>
      <c r="C51" s="132" t="s">
        <v>7</v>
      </c>
      <c r="D51" s="219">
        <v>1</v>
      </c>
      <c r="E51" s="215">
        <v>1000</v>
      </c>
      <c r="F51" s="215">
        <f>E51*D51</f>
        <v>1000</v>
      </c>
    </row>
    <row r="52" spans="1:6" ht="13.8">
      <c r="A52" s="135"/>
      <c r="B52" s="268"/>
      <c r="C52" s="219"/>
      <c r="D52" s="219"/>
      <c r="E52" s="269"/>
      <c r="F52" s="215"/>
    </row>
    <row r="53" spans="1:6" ht="138">
      <c r="A53" s="135">
        <v>6</v>
      </c>
      <c r="B53" s="220" t="s">
        <v>179</v>
      </c>
      <c r="C53" s="221"/>
      <c r="D53" s="221"/>
      <c r="E53" s="334"/>
      <c r="F53" s="215"/>
    </row>
    <row r="54" spans="1:6" ht="96.6">
      <c r="A54" s="135"/>
      <c r="B54" s="220" t="s">
        <v>180</v>
      </c>
      <c r="C54" s="221"/>
      <c r="D54" s="221"/>
      <c r="E54" s="334"/>
      <c r="F54" s="215"/>
    </row>
    <row r="55" spans="1:6" ht="13.8">
      <c r="A55" s="135"/>
      <c r="B55" s="223" t="s">
        <v>181</v>
      </c>
      <c r="C55" s="221" t="s">
        <v>0</v>
      </c>
      <c r="D55" s="221">
        <v>1</v>
      </c>
      <c r="E55" s="222">
        <v>0</v>
      </c>
      <c r="F55" s="215">
        <f>E55*D55</f>
        <v>0</v>
      </c>
    </row>
    <row r="56" spans="1:6" ht="13.8">
      <c r="A56" s="135"/>
      <c r="B56" s="335"/>
      <c r="C56" s="235"/>
      <c r="D56" s="235"/>
      <c r="E56" s="334"/>
      <c r="F56" s="215"/>
    </row>
    <row r="57" spans="1:6" ht="151.80000000000001">
      <c r="A57" s="135">
        <v>7</v>
      </c>
      <c r="B57" s="220" t="s">
        <v>182</v>
      </c>
      <c r="C57" s="235"/>
      <c r="D57" s="235"/>
      <c r="E57" s="334"/>
      <c r="F57" s="215"/>
    </row>
    <row r="58" spans="1:6" ht="96.6">
      <c r="A58" s="135"/>
      <c r="B58" s="220" t="s">
        <v>180</v>
      </c>
      <c r="C58" s="221"/>
      <c r="D58" s="221"/>
      <c r="E58" s="222"/>
      <c r="F58" s="215"/>
    </row>
    <row r="59" spans="1:6" ht="13.8">
      <c r="A59" s="135"/>
      <c r="B59" s="223" t="s">
        <v>181</v>
      </c>
      <c r="C59" s="221" t="s">
        <v>0</v>
      </c>
      <c r="D59" s="221">
        <v>1</v>
      </c>
      <c r="E59" s="222">
        <v>0</v>
      </c>
      <c r="F59" s="215">
        <f>E59*D59</f>
        <v>0</v>
      </c>
    </row>
    <row r="60" spans="1:6" ht="13.8">
      <c r="A60" s="135"/>
      <c r="B60" s="220"/>
      <c r="C60" s="221"/>
      <c r="D60" s="221"/>
      <c r="E60" s="334"/>
      <c r="F60" s="215"/>
    </row>
    <row r="61" spans="1:6" ht="409.6">
      <c r="A61" s="135">
        <v>8</v>
      </c>
      <c r="B61" s="336" t="s">
        <v>183</v>
      </c>
      <c r="C61" s="221"/>
      <c r="D61" s="221"/>
      <c r="E61" s="334"/>
      <c r="F61" s="215"/>
    </row>
    <row r="62" spans="1:6" ht="13.8">
      <c r="A62" s="135"/>
      <c r="B62" s="220"/>
      <c r="C62" s="221" t="s">
        <v>0</v>
      </c>
      <c r="D62" s="221">
        <v>1</v>
      </c>
      <c r="E62" s="222">
        <v>25</v>
      </c>
      <c r="F62" s="215">
        <f>E62*D62</f>
        <v>25</v>
      </c>
    </row>
    <row r="63" spans="1:6" ht="13.8">
      <c r="A63" s="135"/>
      <c r="B63" s="220"/>
      <c r="C63" s="221"/>
      <c r="D63" s="221"/>
      <c r="E63" s="334"/>
      <c r="F63" s="215"/>
    </row>
    <row r="64" spans="1:6" ht="69">
      <c r="A64" s="135">
        <v>9</v>
      </c>
      <c r="B64" s="220" t="s">
        <v>184</v>
      </c>
      <c r="C64" s="221" t="s">
        <v>0</v>
      </c>
      <c r="D64" s="221">
        <v>1</v>
      </c>
      <c r="E64" s="222">
        <v>100</v>
      </c>
      <c r="F64" s="215">
        <f>E64*D64</f>
        <v>100</v>
      </c>
    </row>
    <row r="65" spans="1:6" ht="13.8">
      <c r="A65" s="135"/>
      <c r="B65" s="268"/>
      <c r="C65" s="219"/>
      <c r="D65" s="219"/>
      <c r="E65" s="269"/>
      <c r="F65" s="215"/>
    </row>
    <row r="66" spans="1:6" ht="55.2">
      <c r="A66" s="135">
        <v>10</v>
      </c>
      <c r="B66" s="270" t="s">
        <v>131</v>
      </c>
      <c r="C66" s="219" t="s">
        <v>0</v>
      </c>
      <c r="D66" s="219">
        <v>1</v>
      </c>
      <c r="E66" s="156">
        <v>25</v>
      </c>
      <c r="F66" s="215">
        <f>E66*D66</f>
        <v>25</v>
      </c>
    </row>
    <row r="67" spans="1:6" ht="13.8">
      <c r="A67" s="135"/>
      <c r="B67" s="270"/>
      <c r="C67" s="219"/>
      <c r="D67" s="219"/>
      <c r="E67" s="273"/>
      <c r="F67" s="156"/>
    </row>
    <row r="68" spans="1:6" ht="69">
      <c r="A68" s="135">
        <v>11</v>
      </c>
      <c r="B68" s="270" t="s">
        <v>94</v>
      </c>
      <c r="C68" s="219" t="s">
        <v>0</v>
      </c>
      <c r="D68" s="219">
        <v>1</v>
      </c>
      <c r="E68" s="156">
        <v>50</v>
      </c>
      <c r="F68" s="215">
        <f>E68*D68</f>
        <v>50</v>
      </c>
    </row>
    <row r="69" spans="1:6" ht="13.8">
      <c r="A69" s="135"/>
      <c r="B69" s="274"/>
      <c r="C69" s="224"/>
      <c r="D69" s="225"/>
      <c r="E69" s="226"/>
      <c r="F69" s="156"/>
    </row>
    <row r="70" spans="1:6" ht="248.4">
      <c r="A70" s="135">
        <v>12</v>
      </c>
      <c r="B70" s="242" t="s">
        <v>132</v>
      </c>
      <c r="C70" s="227" t="s">
        <v>7</v>
      </c>
      <c r="D70" s="228">
        <v>1</v>
      </c>
      <c r="E70" s="275">
        <v>50</v>
      </c>
      <c r="F70" s="215">
        <f>E70*D70</f>
        <v>50</v>
      </c>
    </row>
    <row r="71" spans="1:6" ht="13.8">
      <c r="A71" s="228"/>
      <c r="B71" s="210"/>
      <c r="C71" s="209"/>
      <c r="D71" s="276"/>
      <c r="E71" s="200"/>
      <c r="F71" s="200"/>
    </row>
    <row r="72" spans="1:6" ht="69">
      <c r="A72" s="228">
        <v>13</v>
      </c>
      <c r="B72" s="210" t="s">
        <v>103</v>
      </c>
      <c r="C72" s="209" t="s">
        <v>7</v>
      </c>
      <c r="D72" s="151">
        <v>1</v>
      </c>
      <c r="E72" s="277">
        <v>200</v>
      </c>
      <c r="F72" s="277">
        <f>E72*D72</f>
        <v>200</v>
      </c>
    </row>
    <row r="73" spans="1:6" ht="13.8">
      <c r="A73" s="228"/>
      <c r="B73" s="210"/>
      <c r="C73" s="209"/>
      <c r="D73" s="276"/>
      <c r="E73" s="200"/>
      <c r="F73" s="200"/>
    </row>
    <row r="74" spans="1:6" ht="96.6">
      <c r="A74" s="228">
        <v>14</v>
      </c>
      <c r="B74" s="210" t="s">
        <v>104</v>
      </c>
      <c r="C74" s="209" t="s">
        <v>7</v>
      </c>
      <c r="D74" s="151">
        <v>1</v>
      </c>
      <c r="E74" s="277">
        <v>300</v>
      </c>
      <c r="F74" s="277">
        <f>E74*D74</f>
        <v>300</v>
      </c>
    </row>
    <row r="75" spans="1:6" ht="13.8">
      <c r="A75" s="228"/>
      <c r="B75" s="210"/>
      <c r="C75" s="209"/>
      <c r="D75" s="151"/>
      <c r="E75" s="277"/>
      <c r="F75" s="277"/>
    </row>
    <row r="76" spans="1:6" ht="69">
      <c r="A76" s="228">
        <v>15</v>
      </c>
      <c r="B76" s="278" t="s">
        <v>70</v>
      </c>
      <c r="C76" s="229" t="s">
        <v>7</v>
      </c>
      <c r="D76" s="229">
        <v>1</v>
      </c>
      <c r="E76" s="279">
        <f>SUM(F8:F51)*0.01</f>
        <v>48.230000000000004</v>
      </c>
      <c r="F76" s="215">
        <f>E76*D76</f>
        <v>48.230000000000004</v>
      </c>
    </row>
    <row r="77" spans="1:6" ht="13.8">
      <c r="A77" s="228"/>
      <c r="B77" s="210"/>
      <c r="C77" s="209"/>
      <c r="D77" s="276"/>
      <c r="E77" s="200"/>
      <c r="F77" s="200"/>
    </row>
    <row r="78" spans="1:6" ht="110.4">
      <c r="A78" s="280">
        <v>16</v>
      </c>
      <c r="B78" s="211" t="s">
        <v>68</v>
      </c>
      <c r="C78" s="132" t="s">
        <v>7</v>
      </c>
      <c r="D78" s="132">
        <v>1</v>
      </c>
      <c r="E78" s="281">
        <f>SUM(F8:F51)*0.05</f>
        <v>241.15</v>
      </c>
      <c r="F78" s="281">
        <f>D78*E78</f>
        <v>241.15</v>
      </c>
    </row>
    <row r="79" spans="1:6" ht="13.8">
      <c r="A79" s="135"/>
      <c r="B79" s="211"/>
      <c r="C79" s="132"/>
      <c r="D79" s="132"/>
      <c r="E79" s="216"/>
      <c r="F79" s="216"/>
    </row>
    <row r="80" spans="1:6" ht="13.8">
      <c r="A80" s="212"/>
      <c r="B80" s="213"/>
      <c r="C80" s="214"/>
      <c r="D80" s="214"/>
      <c r="E80" s="105"/>
      <c r="F80" s="105"/>
    </row>
    <row r="81" spans="1:6" ht="93.6">
      <c r="A81" s="87"/>
      <c r="B81" s="245" t="s">
        <v>95</v>
      </c>
      <c r="C81" s="246"/>
      <c r="D81" s="246"/>
      <c r="E81" s="247"/>
      <c r="F81" s="248">
        <f>SUM(F9:F79)</f>
        <v>5862.3799999999992</v>
      </c>
    </row>
    <row r="82" spans="1:6" ht="13.8">
      <c r="A82" s="87"/>
      <c r="B82" s="88"/>
      <c r="C82" s="93"/>
      <c r="D82" s="93"/>
      <c r="E82" s="118"/>
      <c r="F82" s="95"/>
    </row>
    <row r="83" spans="1:6" ht="31.2">
      <c r="A83" s="18"/>
      <c r="B83" s="26" t="s">
        <v>8</v>
      </c>
      <c r="C83" s="19"/>
      <c r="D83" s="19"/>
      <c r="E83" s="25"/>
      <c r="F83" s="17"/>
    </row>
    <row r="84" spans="1:6" ht="409.6">
      <c r="A84" s="83"/>
      <c r="B84" s="27" t="s">
        <v>102</v>
      </c>
      <c r="C84" s="85"/>
      <c r="D84" s="83"/>
      <c r="E84" s="126"/>
      <c r="F84" s="126"/>
    </row>
    <row r="85" spans="1:6" ht="13.8">
      <c r="A85" s="89"/>
      <c r="B85" s="131"/>
    </row>
    <row r="86" spans="1:6" ht="13.8">
      <c r="A86" s="96"/>
      <c r="B86" s="127"/>
      <c r="C86" s="96"/>
      <c r="D86" s="96"/>
    </row>
    <row r="87" spans="1:6">
      <c r="A87" s="96"/>
      <c r="B87" s="128"/>
      <c r="C87" s="96"/>
      <c r="D87" s="96"/>
    </row>
    <row r="88" spans="1:6">
      <c r="A88" s="96"/>
      <c r="B88" s="128"/>
      <c r="C88" s="96"/>
      <c r="D88" s="96"/>
    </row>
    <row r="92" spans="1:6">
      <c r="B92" s="96"/>
      <c r="C92" s="96"/>
      <c r="D92" s="96"/>
    </row>
    <row r="93" spans="1:6">
      <c r="B93" s="96"/>
      <c r="C93" s="96"/>
      <c r="D93" s="96"/>
    </row>
    <row r="94" spans="1:6">
      <c r="B94" s="96"/>
      <c r="C94" s="96"/>
      <c r="D94" s="96"/>
    </row>
    <row r="95" spans="1:6">
      <c r="B95" s="96"/>
      <c r="C95" s="96"/>
      <c r="D95" s="96"/>
    </row>
    <row r="96" spans="1:6">
      <c r="B96" s="96"/>
      <c r="C96" s="96"/>
      <c r="D96" s="96"/>
    </row>
    <row r="97" spans="2:5">
      <c r="B97" s="96"/>
      <c r="C97" s="96"/>
      <c r="D97" s="96"/>
    </row>
    <row r="98" spans="2:5">
      <c r="B98" s="96"/>
      <c r="C98" s="96"/>
      <c r="D98" s="96"/>
    </row>
    <row r="99" spans="2:5">
      <c r="B99" s="96"/>
      <c r="C99" s="96"/>
      <c r="D99" s="96"/>
    </row>
    <row r="100" spans="2:5">
      <c r="B100" s="96"/>
      <c r="C100" s="96"/>
      <c r="D100" s="96"/>
    </row>
    <row r="101" spans="2:5">
      <c r="B101" s="96"/>
      <c r="C101" s="96"/>
      <c r="D101" s="96"/>
    </row>
    <row r="102" spans="2:5">
      <c r="B102" s="96"/>
      <c r="C102" s="96"/>
      <c r="D102" s="96"/>
    </row>
    <row r="103" spans="2:5">
      <c r="B103" s="96"/>
      <c r="C103" s="96"/>
      <c r="D103" s="96"/>
    </row>
    <row r="104" spans="2:5" ht="13.8">
      <c r="B104" s="220"/>
      <c r="C104" s="221"/>
      <c r="D104" s="221"/>
      <c r="E104" s="222"/>
    </row>
    <row r="105" spans="2:5">
      <c r="B105" s="96"/>
      <c r="C105" s="96"/>
      <c r="D105" s="96"/>
    </row>
    <row r="106" spans="2:5">
      <c r="B106" s="96"/>
      <c r="C106" s="96"/>
      <c r="D106" s="96"/>
    </row>
    <row r="107" spans="2:5">
      <c r="B107" s="96"/>
      <c r="C107" s="96"/>
      <c r="D107" s="96"/>
    </row>
    <row r="108" spans="2:5">
      <c r="B108" s="96"/>
      <c r="C108" s="96"/>
      <c r="D108" s="96"/>
    </row>
    <row r="109" spans="2:5">
      <c r="B109" s="96"/>
      <c r="C109" s="96"/>
      <c r="D109" s="96"/>
    </row>
    <row r="110" spans="2:5">
      <c r="B110" s="96"/>
      <c r="C110" s="96"/>
      <c r="D110" s="96"/>
    </row>
    <row r="111" spans="2:5">
      <c r="B111" s="96"/>
      <c r="C111" s="96"/>
      <c r="D111" s="96"/>
    </row>
    <row r="112" spans="2:5">
      <c r="B112" s="96"/>
      <c r="C112" s="96"/>
      <c r="D112" s="96"/>
    </row>
    <row r="113" spans="2:5">
      <c r="B113" s="96"/>
      <c r="C113" s="96"/>
      <c r="D113" s="96"/>
    </row>
    <row r="114" spans="2:5">
      <c r="B114" s="96"/>
      <c r="C114" s="96"/>
      <c r="D114" s="96"/>
    </row>
    <row r="115" spans="2:5">
      <c r="B115" s="96"/>
      <c r="C115" s="96"/>
      <c r="D115" s="96"/>
    </row>
    <row r="116" spans="2:5">
      <c r="B116" s="96"/>
      <c r="C116" s="96"/>
      <c r="D116" s="96"/>
    </row>
    <row r="117" spans="2:5" ht="13.8">
      <c r="B117" s="223"/>
      <c r="C117" s="221"/>
      <c r="D117" s="221"/>
      <c r="E117" s="222"/>
    </row>
    <row r="118" spans="2:5">
      <c r="B118" s="96"/>
      <c r="C118" s="96"/>
      <c r="D118" s="96"/>
    </row>
    <row r="119" spans="2:5">
      <c r="B119" s="96"/>
      <c r="C119" s="96"/>
      <c r="D119" s="96"/>
    </row>
    <row r="120" spans="2:5">
      <c r="B120" s="96"/>
      <c r="C120" s="96"/>
      <c r="D120" s="96"/>
    </row>
    <row r="121" spans="2:5">
      <c r="B121" s="96"/>
      <c r="C121" s="96"/>
      <c r="D121" s="96"/>
    </row>
    <row r="122" spans="2:5">
      <c r="B122" s="96"/>
      <c r="C122" s="96"/>
      <c r="D122" s="96"/>
    </row>
    <row r="123" spans="2:5">
      <c r="B123" s="96"/>
      <c r="C123" s="96"/>
      <c r="D123" s="96"/>
    </row>
    <row r="124" spans="2:5">
      <c r="B124" s="96"/>
      <c r="C124" s="96"/>
      <c r="D124" s="96"/>
    </row>
    <row r="125" spans="2:5">
      <c r="B125" s="96"/>
      <c r="C125" s="96"/>
      <c r="D125" s="96"/>
    </row>
    <row r="126" spans="2:5">
      <c r="B126" s="96"/>
      <c r="C126" s="96"/>
      <c r="D126" s="96"/>
    </row>
    <row r="127" spans="2:5">
      <c r="B127" s="96"/>
      <c r="C127" s="96"/>
      <c r="D127" s="96"/>
    </row>
    <row r="128" spans="2:5">
      <c r="B128" s="96"/>
      <c r="C128" s="96"/>
      <c r="D128" s="96"/>
    </row>
    <row r="129" spans="2:4">
      <c r="B129" s="96"/>
      <c r="C129" s="96"/>
      <c r="D129" s="96"/>
    </row>
    <row r="130" spans="2:4">
      <c r="B130" s="96"/>
      <c r="C130" s="96"/>
      <c r="D130" s="96"/>
    </row>
    <row r="131" spans="2:4">
      <c r="B131" s="96"/>
      <c r="C131" s="96"/>
      <c r="D131" s="96"/>
    </row>
    <row r="132" spans="2:4">
      <c r="B132" s="96"/>
      <c r="C132" s="96"/>
      <c r="D132" s="96"/>
    </row>
    <row r="153" spans="2:6" ht="15">
      <c r="B153" s="253"/>
      <c r="C153" s="254"/>
      <c r="D153" s="254"/>
      <c r="E153" s="255"/>
      <c r="F153" s="255"/>
    </row>
    <row r="156" spans="2:6" ht="15">
      <c r="B156" s="251"/>
    </row>
    <row r="157" spans="2:6" ht="15">
      <c r="B157" s="2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vt:i4>
      </vt:variant>
    </vt:vector>
  </HeadingPairs>
  <TitlesOfParts>
    <vt:vector size="8" baseType="lpstr">
      <vt:lpstr>Prve strani</vt:lpstr>
      <vt:lpstr>Navodila za oddajo popisov</vt:lpstr>
      <vt:lpstr>Rekapitulacija stroškov</vt:lpstr>
      <vt:lpstr>Radiatorsko ogrevanje</vt:lpstr>
      <vt:lpstr>Vodovod in kanalizacija</vt:lpstr>
      <vt:lpstr>Hlajenje</vt:lpstr>
      <vt:lpstr>N Plinska instalacija</vt:lpstr>
      <vt:lpstr>'Navodila za oddajo popisov'!Področje_tiskanja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dc:creator>
  <cp:lastModifiedBy>Pisarna</cp:lastModifiedBy>
  <cp:lastPrinted>2019-04-29T14:32:39Z</cp:lastPrinted>
  <dcterms:created xsi:type="dcterms:W3CDTF">2009-03-27T18:42:08Z</dcterms:created>
  <dcterms:modified xsi:type="dcterms:W3CDTF">2019-05-15T05:17:28Z</dcterms:modified>
</cp:coreProperties>
</file>