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lenka\Documents\JAVNA NAROČILA 2018 - ZDRAVSTVENI MATERIAL\razpisna dokumentacija\"/>
    </mc:Choice>
  </mc:AlternateContent>
  <bookViews>
    <workbookView xWindow="0" yWindow="0" windowWidth="21570" windowHeight="9510"/>
  </bookViews>
  <sheets>
    <sheet name="Sklop 1- material za oskrbo ran" sheetId="1" r:id="rId1"/>
    <sheet name="Sklop 2 - ostali zdr. material" sheetId="4" r:id="rId2"/>
    <sheet name="Sklop 3 - zaščitna sred." sheetId="5" r:id="rId3"/>
    <sheet name=" Sklop 4 - mat. za deokolon." sheetId="6" r:id="rId4"/>
    <sheet name=" Sklop 5 - razkužila" sheetId="7" r:id="rId5"/>
  </sheets>
  <calcPr calcId="152511" concurrentCalc="0"/>
</workbook>
</file>

<file path=xl/calcChain.xml><?xml version="1.0" encoding="utf-8"?>
<calcChain xmlns="http://schemas.openxmlformats.org/spreadsheetml/2006/main">
  <c r="G20" i="5" l="1"/>
  <c r="I75" i="4"/>
  <c r="I28" i="7"/>
  <c r="I27" i="7"/>
  <c r="I16" i="7"/>
  <c r="I17" i="7"/>
  <c r="I18" i="7"/>
  <c r="I19" i="7"/>
  <c r="I20" i="7"/>
  <c r="I21" i="7"/>
  <c r="I22" i="7"/>
  <c r="I23" i="7"/>
  <c r="I24" i="7"/>
  <c r="I25" i="7"/>
  <c r="I26" i="7"/>
  <c r="I15" i="7"/>
  <c r="G16" i="7"/>
  <c r="G17" i="7"/>
  <c r="G18" i="7"/>
  <c r="G19" i="7"/>
  <c r="G20" i="7"/>
  <c r="G21" i="7"/>
  <c r="G22" i="7"/>
  <c r="G23" i="7"/>
  <c r="G24" i="7"/>
  <c r="G25" i="7"/>
  <c r="G26" i="7"/>
  <c r="G15" i="7"/>
  <c r="I20" i="5"/>
  <c r="G16" i="5"/>
  <c r="I16" i="5"/>
  <c r="G17" i="5"/>
  <c r="I17" i="5"/>
  <c r="G18" i="5"/>
  <c r="I18" i="5"/>
  <c r="G19" i="5"/>
  <c r="I19" i="5"/>
  <c r="G21" i="5"/>
  <c r="I21" i="5"/>
  <c r="G22" i="5"/>
  <c r="I22" i="5"/>
  <c r="G23" i="5"/>
  <c r="I23" i="5"/>
  <c r="G24" i="5"/>
  <c r="I24" i="5"/>
  <c r="G25" i="5"/>
  <c r="I25" i="5"/>
  <c r="G26" i="5"/>
  <c r="I26" i="5"/>
  <c r="I28" i="5"/>
  <c r="I27" i="5"/>
  <c r="I7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16" i="1"/>
  <c r="I16" i="1"/>
  <c r="I57" i="1"/>
  <c r="I5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I55" i="1"/>
  <c r="G74" i="4"/>
  <c r="I74" i="4"/>
  <c r="G17" i="6"/>
  <c r="I17" i="6"/>
  <c r="G16" i="6"/>
  <c r="I16" i="6"/>
  <c r="G18" i="6"/>
  <c r="I18" i="6"/>
  <c r="I20" i="6"/>
  <c r="I19" i="6"/>
</calcChain>
</file>

<file path=xl/sharedStrings.xml><?xml version="1.0" encoding="utf-8"?>
<sst xmlns="http://schemas.openxmlformats.org/spreadsheetml/2006/main" count="381" uniqueCount="170">
  <si>
    <t>MATERIAL ZA OSKRBO RAN</t>
  </si>
  <si>
    <t>EM</t>
  </si>
  <si>
    <t>količina</t>
  </si>
  <si>
    <t>Artikel</t>
  </si>
  <si>
    <t>TANKA PROZORNA HIDROKOLOIDNA OBLOGA Z LEPLJIVIM ROBOM, PREVLEČENA S POLPREPUSTNIM FILMOM IN Z VGRAJENIM SISTEMOM SPREMINJANJA BARV, KI OZNAČUJE ČAS ZA ZAMENJAVO OBLOGE, DIMENZIJE 20X20 CM</t>
  </si>
  <si>
    <t>KOS</t>
  </si>
  <si>
    <t>OBLOGA IZ HIDROFIBRE 5X5 CM</t>
  </si>
  <si>
    <t>ZAVITEK</t>
  </si>
  <si>
    <t>SET</t>
  </si>
  <si>
    <t>Naročnik:</t>
  </si>
  <si>
    <t>Ponudnik:</t>
  </si>
  <si>
    <t>PONUDBEN PREDRAČUN SKLOP 1</t>
  </si>
  <si>
    <t>Zap. št.</t>
  </si>
  <si>
    <t>Cena za EM v €  brez DDV</t>
  </si>
  <si>
    <t>Vrednost za EM v €  brez DDV</t>
  </si>
  <si>
    <t>Stopnja DDV</t>
  </si>
  <si>
    <t>Skupaj vrednost z DDV</t>
  </si>
  <si>
    <t>V primeru naročanja izdelkov, ki niso zajeti v tem predračunu, ponudnik nudi rabat v višini __________ % na veljavni cenik.</t>
  </si>
  <si>
    <t>Datum: _________________________________</t>
  </si>
  <si>
    <t>Žig in podpis: _______________________________</t>
  </si>
  <si>
    <t>SKUPAJ V EUR Z DDV</t>
  </si>
  <si>
    <t>Skupaj v EUR brez DDV</t>
  </si>
  <si>
    <t>PONUDBEN PREDRAČUN SKLOP 2</t>
  </si>
  <si>
    <t>OSTALI ZDRAVSTVENI MATERIAL</t>
  </si>
  <si>
    <t xml:space="preserve">KONEKT ZA VEČJE PRETOKE. PRETOK: DO 600 ML/MIN. POLNITVENI VOLUMEN: 0,031 ML. PREMIK KRVI: NEVTRALEN +0,004 ML. OMOGOČATI MORA  ZAŠČITO KATETRA DO 7 DNI. PAKIRANJE A 100
</t>
  </si>
  <si>
    <t>KONEKT ZA BREZIGELNI DOSTOP. DOSTOP MOŽEN SAMO PREKO LL ALI LUER BRIZGALKE. PAKRANJE A50. KONEKT NAJ BO PROZOREN. NE VSEBUJE LATEKSA IN KOVIN, PRETOK VSAJ 165 ML/MIN, MRTVI PROSTOR JE LAHKO NAJVEČ 0.06 ML, OB VBODU Z IGLO NI MOGOČA NE ASPIRACIJA IN NE INJICIRANJE. NA VOLJO MORA BITI NEODVISNI LABORATORIJSKI TEST PRI KATEREM JE PO VSAJ 144 DOSTOPIH V ROKU 6 DNI BAKTERIJSKA BARIJERA KONEKTA ŠE VEDNO NEOPOREČNA</t>
  </si>
  <si>
    <t>ARTIKEL</t>
  </si>
  <si>
    <t>KOLIČINA</t>
  </si>
  <si>
    <t>LOMILEC TABLET</t>
  </si>
  <si>
    <t>KLEŠČE ZA NOHTE 150 MM</t>
  </si>
  <si>
    <t xml:space="preserve">PAS ESMARCH CLlP BARVNI MOŽNOST RAZKUŽEVANJA </t>
  </si>
  <si>
    <t xml:space="preserve">NESTERILNI PEAN, PAKIRANJE A50 </t>
  </si>
  <si>
    <t>ZAŠČITNA SREDSTVA</t>
  </si>
  <si>
    <t>ZBIRALNIK ZA IGLE IZ PLASTIKE, KOPOLIMERJA IN POLIPROPILENA. ODPORNI NA TOPILA. BARVILA S KATERIMI SO OBARVANA NE SMEJO VSEBOVATI KADMIJA IN DRUGIH TEŽKIH KOVIN. LAHKO SE UPEPELIJO. OKROGLE OBLIKE, KAPACITETA 0,6L</t>
  </si>
  <si>
    <t>ZBIRALNIK ZA IGLE IZ PLASTIKE, KOPOLIMERJA IN POLIPROPILENA. ODPORNI NA TOPILA. BARVILA S KATERIMI SO OBARVANA NE SMEJO VSEBOVATI KADMIJA IN DRUGIH TEŽKIH KOVIN. LAHKO SE UPEPELIJO. KVADRATNIH OBLIK, KAPACITETA 3L</t>
  </si>
  <si>
    <t>PONUDBEN PREDRAČUN SKLOP 4</t>
  </si>
  <si>
    <t>MATERIAL ZA DEKOLONIZACIJO</t>
  </si>
  <si>
    <t xml:space="preserve">USTNA VODA Z ANTISEPTIKOM OCTENIDIN DIHIDROKLORIDOM. UČINKOVITA ZAŠČITA PROTI PERIODONTITISU IN GINGIVITISU. SESTAVA: VODA, OCTENIDIN DIHIDROKLORID, GLICERIN, NATRIJEV GLUKONAT. PAKIRANJE 250 ML. </t>
  </si>
  <si>
    <t>PONUDBEN PREDRAČUN SKLOP 5</t>
  </si>
  <si>
    <t>RAZKUŽILA</t>
  </si>
  <si>
    <t>GEL ZA ČIŠČENJE IN CELJENJE AKUTNIH IN KRONIČNIH RAN TER OPEKLIN TER PRI DEKOLONIZACIJI MRSA V NOSU. KOMBINACIJA GLAVNIH SESTAVIN BETAINA IN POLIHEKSANIDA OMOGOČA ODLIČEN ČISTILNI UČINEK IN S TEM BISTVENO POSPEŠI CELJENJE. PAKIRANJE 30 ML GEL ZA NOS.</t>
  </si>
  <si>
    <t>Šifra artikla - DSO</t>
  </si>
  <si>
    <t>Šifra artikla  - DSO</t>
  </si>
  <si>
    <t>SAMOLEPILNI STERILNI OBLIŽ ZA PRIMARNO IN SEKUNDARNO PREKRIVANJE RAN, Z MALO ALI ZMERNIM IZLOČKOM, VPOJNA BLAZINICA SE NE LEPI NA RANO, OBLIŽ JE MEHAK, PRILAGODLJIV IN ZRAČEN, 5X7 CM</t>
  </si>
  <si>
    <t>SAMOLEPILNI STERILNI OBLIŽ ZA PRIMARNO IN SEKUNDARNO PREKRIVANJE RAN, Z MALO ALI ZMERNIM IZLOČKOM, VPOJNA BLAZINICA SE NE LEPI NA RANO, OBLIŽ JE MEHAK, PRILAGODLJIV IN ZRAČEN, 10X8 CM</t>
  </si>
  <si>
    <t>SAMOLEPILNI STERILNI OBLIŽ ZA PRIMARNO IN SEKUNDARNO PREKRIVANJE RAN, Z MALO ALI ZMERNIM IZLOČKOM, VPOJNA BLAZINICA SE NE LEPI NA RANO, OBLIŽ JE MEHAK, PRILAGODLJIV IN ZRAČEN, 10X20 CM</t>
  </si>
  <si>
    <t>KOMPRESA IZ NETKANE VLAKNOVINE, 10 X 20 CM, 6 SLOJNA. VPOJNA, MEHKA, NEŽNA, NE DRAŽI KOŽE, V SESTAVI 70% VISKOZA IN 30% POLIESTER, 2 KOS V SETU, STERILNA</t>
  </si>
  <si>
    <t>SET PREVEZA ŠTEVILKA 2, STERILEN : PINCETA -1 KOS, NETKANA KOMPRESA 5X5 CM-2 KOS, NETKANA KOMPRESA 7,5X7,5 CM- 2 KOS, NETKANA KOMPRESA 10X10 CM- 2 KOS, NETKANI TAMPON ŠTEVILKA 3- 4 KOS, PAKIRANO SET A1</t>
  </si>
  <si>
    <t>e-pošta: info@dsolj-bezigrad.si</t>
  </si>
  <si>
    <t xml:space="preserve">tel: 01/5896-750; fax: 01/5682-049; </t>
  </si>
  <si>
    <t>Komanova ulica 1, 1000 Ljubljana</t>
  </si>
  <si>
    <t xml:space="preserve">splet: http://www.dsolj-bezigrad.si </t>
  </si>
  <si>
    <t>Dom starejših občanov Ljubljana Bežigrad</t>
  </si>
  <si>
    <t>Stopnja DDV v %</t>
  </si>
  <si>
    <t>PONUDBENI PREDRAČUN   SKLOP 3</t>
  </si>
  <si>
    <t>Naziv ponujenega artikla</t>
  </si>
  <si>
    <t>MEHAK NETKAN KIRURŠKI TRAK, RAZTEGLJIV PREČNO IN DIAGONALNO, BREZ PODLOŽNEGA PAPIRJA, PERFORACIJE VSAKIH 5 CM, DOBRO LEPLJIV, HIPOALERGENO LEPILO, 10CM X 9,14 M</t>
  </si>
  <si>
    <t>MEHAK NETKAN KIRURŠKI TRAK, RAZTEGLJIV PREČNO IN DIAGONALNO, BREZ PODLOŽNEGA PAPIRJA, PERFORACIJE VSAKIH 5 CM, DOBRO LEPLJIV, HIPOALERGENO LEPILO, 15CM X 9,14 M</t>
  </si>
  <si>
    <t>NELEPLJIVA STERILNA MREŽICA IZ MONOFILAMENTNIH VISKOZNIH VLAKEN IMPREGNIRANIH Z 10% RAZTOPINO POVIDON JODIDA, 10X10 CM</t>
  </si>
  <si>
    <t>NARAVNO OLJE V GELU IZ KOMBINACIJE IZVLEČKA DREVESA NEEM (AZADIRACHTA INDICA) IN ŠENTJANŽEVKE (HYPERICUM PERFORATUM), LAHKO SE UPORABLJA V VSEH FAZAH CELJENJA RANE,  STEKLENICA S SPREJ NASTAVKOM 100ML</t>
  </si>
  <si>
    <t>NARAVNO OLJE IZ KOMBINACIJE IZVLEČKA DREVESA NEEM (AZADIRACHTA INDICA) IN ŠENTJANŽEVKE (HYPERICUM PERFORATUM), LAHKO SE UPORABLJA V VSEH FAZAH CELJENJA RANE, STEKLENICA 100ML, SPREJ NASTAVEK</t>
  </si>
  <si>
    <t>PAPIRNAT LEPILNI TRAK IZ VLAKNOVINE IN VISKOZE S HIPOALERGENIM LEPILOM ZA UPORABO PRI NEPOŠKODOVANI KOŽI IN ZA PRITRDITEV SANITETNEGA MATERIALA, TRAK JE NA NAVIJALCU, 2,5CM X 9,14 M</t>
  </si>
  <si>
    <t>NETKANA GAZA IMPREGNIRANA S OLJEM IZ IZVLEČKA DREVESA NEEM IN ŠENTJANŽEVKE,POSPEŠUJE CELJENJE AKUTNIH IN KRONIČNIH RAN,PREVENTIVA IN KURATIVA ZA PRELEŽANINE,ANTISEP.DELOVANJE, VLAŽILNI UČINEK, REGENERACIJA IN CELJENJE 10 X 10 CM</t>
  </si>
  <si>
    <t>ALGINATNA STERILNA OBLOGA Z  MEDOM ZA ZDRAVLJENJE RAZLIČNIH RAN V RAZLIČNIH FAZAH CELJENJA. OMOGOČA VLAŽNO CELJENJE RAN, POTREBUJE SEKUNDARNO OBLOGO. DELUJE ANTIBAKTERIJSKO IN ANTIOKSIDATIVNO. DIMENZIJA 10X10CM, POSAMIČNO PAKIRANJE V NEPROPUSTNI EMBALAŽI, 10X10 CM</t>
  </si>
  <si>
    <t>HIDROKOLOIDNE OBLOGE S KALCIJEVIM ALGINATOM, Z LEPLJIVIM STANJŠANIM ROBOM IZ TANKEGA HIDROKOLOIDA, PREVLEČENE S POLPREPUSTNIM FILMOM IN Z VGRAJENIM SISTEMOM SPREMINJANJA BARV, KI OZNAČUJE ČAS ZA ZAMENJAVO OBLOGE 20X20 CM</t>
  </si>
  <si>
    <t>PROZOREN HIDROGEL NA VODNI OSNOVI, KI VSEBUJE ALGINAT IN KARBOKSIMETIL CELULOZO, BREZ OSTALIH DODATKOV. HIDROGEL JE STERILEN V POSEBNI DOZI Z APLIKATORJEM ZA LAŽJE NANAŠANJE V RANO, 15G</t>
  </si>
  <si>
    <t>ANTISEPTIČNA  PARAFINSKA  MREŽICA Z DODATKOM KLORHESIDIN ACETATA S ŠIROKIM SPEKTROM DELOVANJA, STERILNA, 10X10 CM (KOT NPR. BACTIGRAS)</t>
  </si>
  <si>
    <t>PROZOREN POLIURETANSKI STERILEN I.V. OBLIŽ Z OKVIRČKOM ZA ENOSTAVNO NAMESTITEV, PREPREČUJE ZLEPLJENJE FILMA, ZAGOTAVLJA ASEPTIČNO TEHNIKO, Z MEHKO TEKSTILIJO ZA BOLJŠO STABILNOST, Z IZREZOM ZA LAŽJO NAMESTITEV IN PRIČVRSTITEV S PREKRIVANJEM TER DVEMI STERILNIMI LEPILNIMI TRAKCI ZA PRIČVRSTITEV KATETRA OZ. KANILE, 7 X 8,5 CM</t>
  </si>
  <si>
    <t>PAPIRNAT LEPILNI TRAK IZ VLAKNOVINE IN VISKOZE S HIPOALERGENIM LEPILOM ZA UPORABO PRI NEPOŠKODOVANI KOŽI IN ZA PRITRDITEV SANITETNEGA MATERIALA, TRAK JE NA NAVIJALCU, 2,5CM X 9,1M</t>
  </si>
  <si>
    <t>ANTISEPTIČNA PARAFINSKA MREŽICA Z 0,5% KLORHEKSIDINOM,  S ŠIROKIM SPEKTROM DELOVANJA, STERILNA, 15X20 CM</t>
  </si>
  <si>
    <t>HIDROKOLOIDNI, VISKOZEN, RAHLO ADHEZIVEN GEL ZA HIDRIRANJE, MEHČANJE IN ODSTRANJEVANJE SUHIH, VLAŽNIH MRTVIN IN FIBRINSKIH OBLOG. ZA POSPEŠEVANJE GRANULACIJE PRI CELJENJU KRONIČNIH RAN, DELUJE ANALGETIČNO, POSPEŠUJE ANGIOGENEZO TER USTVARJA OPTIMALNE POGOJE ZA CELJENJE RANE -VLAŽNO CELJENJE RANE V PRISOTNOSTI HIDROKOLOIDOV, 15 G (KOT NPR. GRANUGEL)</t>
  </si>
  <si>
    <t>KALCIJEVA ALGINATNA OBLOGA BREZ CMC, SESTAVLJENA IZ KALCIJEVIH ALGINATNIH VLAKEN TIPA 1. ALGINATNA VLAKNA VSEBUJEJO 60% MANURONSKE IN 40% GULURONSKE KISLINE, OBLOGA OB STIKU Z IZLOČKOM TVORI GEL, KI V RANI NE PUŠČA DELCEV IN SE GA ODSTRANI V ENEM KOS, 10X20 CM</t>
  </si>
  <si>
    <t>POLIAMIDNA ELASTIČNA MREŽICA Z MEHKIM SILIKONOM, KI NE VRAŠČA V RANO, ZMANJŠUJE BOLEČINO IN JE SELEKTIVNO LEPLJIVA, NA RANI OSTANE 5 DNI, 5X7,5 CM, STERILNA</t>
  </si>
  <si>
    <t>VAZELINSKA NELEPLJIVA KONTAKTNA MREŽICA IZ REDKO TKANE BOMBAŽNE TKANINE,IMPREGNIRANA Z NEVTRALNIM MAZILOM, KI SE NE SPERE TUDI NE PRI MOČNEM IZLOČANJU IZ RANE,10X20 CM</t>
  </si>
  <si>
    <t xml:space="preserve">ALGINATNA OBLOGA KI VSEBUJE 100% CA-ALGINATA S SREBROM, V KATEREM JE RAZMERJE GULURONSKE IN MANURONSKE KISLINE 40:60, 10X10 CM  </t>
  </si>
  <si>
    <t>POLPREPUSTEN POLIURETANSKI FILM V ROLI ZA FIKSIRANJE OBLIŽEV, OBLOG, NESTERILEN, 10CM X 10M</t>
  </si>
  <si>
    <t>ROL</t>
  </si>
  <si>
    <t>POLPREPUSTEN POLIURETANSKI FILM V ROLI ZA FIKSIRANJE OBLIŽEV, OBLOG, NESTERILEN, 15CM X 10M</t>
  </si>
  <si>
    <t xml:space="preserve">OBLOGA NAMENJENA OSKRBI AKUTNIH IN KRONIČNIH RAN, KI SO V FAZI INFEKCIJE ALI KRITIČNE KOLONIZACIJE. VZDRŽUJE VLAŽNO OKOLJE V RANI, KAR POSPEŠUJE CELJENJE. UNIČUJE ŠIROK SPEKTER PATOGENIH BAKTERIJ VKLJUČNO Z MRSA IN VRE. SREBRO JE AKTIVNO VES ČAS, KO JE OBLOGA NAMEŠČENA NA RANI. SE NE LEPI NA RANO. VELIKOST 5 X 5 CM </t>
  </si>
  <si>
    <t>OBLIŽ ZA PRITRDITEV NASOGASTRIČNE SONDE, PRILAGODLJIV, DOBRA LEPLJIVOST, ENOSTAVNO ROKOVANJE, VELIKOST L</t>
  </si>
  <si>
    <t>HIDROAKTIVNA POLIURETANSKA PENA PREVLEČENA Z MEHKIM POLIMEROM, OHRANJA SUHE RANE VLAŽNE IN URAVNAVA VLAŽNOST, OMOGOČA ENOSTAVNO NAMESTITEV, 10X10 CM, BREZ LEPLJIVEGA ROBA</t>
  </si>
  <si>
    <t>ZLOŽENEC  5X8 STERILEN MANJŠE PAKIRANJE- A5</t>
  </si>
  <si>
    <t>ZLOŽENEC  5X8 STERILEN VEČJE PAKIRANJE- A10</t>
  </si>
  <si>
    <t>ZLOŽENEC 5X5 16.SL. STERILEN</t>
  </si>
  <si>
    <t>POVOJ ELASTIČNI, 100-110% ELASTIČNOST, VSAK POSEBEJ PAKIRAN V FOLIJO, SESTAVA BOMBAŽ, VISKOZA, POLIAMID, 6CM X 4M</t>
  </si>
  <si>
    <t>POVOJ BOMBAŽNI KREP, 100% BOMBAŽ Z DODATKOM ELASTINA, 130% ELASTIČNOST,V BARVI KOŽE, POSAMIČNO PAKIRAN V FOLIJO, MEHKI IN PRIJETNI ZA KOŽO, 8 X 10</t>
  </si>
  <si>
    <t>POVOJ BOMBAŽNI KREP, 100% BOMBAŽ Z DODATKOM ELASTINA, 130% ELASTIČNOST,V BARVI KOŽE, POSAMIČNO PAKIRAN V FOLIJO, MEHKI IN PRIJETNI ZA KOŽO, 10 X 10</t>
  </si>
  <si>
    <t>DOLGOELASTIČNI KOMPRESIJSKI POVOJ 10CMX10M, TKAN, 85% BOMBAŽ, 130% ELASTIČNOST</t>
  </si>
  <si>
    <t>SET PREVEZA ŠTEVILKA 3, STERILEN: PINCETA -1 KOS, NETKANA KOMPRESA 7,5X7,5 CM- 2 KOS, NETKANA KOMPRESA 10X10 CM- 2 KOS, VISOKO VPOJNI NETKANI VATIRANEC 25X15 CM S TEKOČINSKO ZAPORO-1 KOS, NETKANI TAMPON ŠTEVILKA 3- 5 KOS, PAKIRANO SET A1</t>
  </si>
  <si>
    <t>SET TAMPONI GAZA, V PAKIRNI ENOTI IZ PROZORNE FOLIJE IN MEDICINSKEGA PAPIRJA, ŠTEVILKA 3, STERILNI, PAKIRANJE ZAVITEK A3</t>
  </si>
  <si>
    <t>GEL ZA ULTRAZVOK 1L</t>
  </si>
  <si>
    <t>INJEKCIJSKE IGLE ZA 1X UPORABO, BREZ LATEKSA, DIMENZIJE 1,2 X 50MM</t>
  </si>
  <si>
    <t xml:space="preserve">KATETER ASPIRACIJSKI  IZ PVC-JA ZA MEDICINSKO UPORABO. MEHAK, ZAOKROŽEN VRH, BREZ OSTRIH ROBOV OMOGOČA ATRAVMATSKO UVAJANJE. NE VSEBUJE FTALATOV (DEHP). IZDELEK JE DEKLARIRAN KOT "DEHP-FREE" IZDELEK. PVC CEVI SO MAKSIMALNO FLEKSIBILNE, SO LAHKO UPOGLJIVE IN PRIJETNE ZA ROKOVANJE. MATIRANA – NEPOLIRANA POVRŠINA CEVI OMOGOČA MINIMALNO UPORABO MAZIV.KATETER IMA DVE STRANSKI ODPRTINI POSTAVLJENI DIAGONANO. STRANSKI ODPRTINI STA DIMENZIONIRANI NA DIMENZIJO CEVI, STA BREZ OSTRIH ROBOV IN OBLIKOVANI TAKO, DA OMOGOČATA ATRAVMATSKO UVAJANJE IN ASPIRACIJO BREZ ZASTOJEV.PRIKLJUČKI SO V SKLADU S STANDARDI BARVNO KODIRANI, TER OMOGOČAJO HITRO IN ENOSTAVNO IDENTIFIKACIJO CH-JA. VELIKOST 14 X 530MM. </t>
  </si>
  <si>
    <t>SONDA, NAMENJENA V TERAPEVTSKE NAMENE PRI ZAPORI ALI ČIŠČENJU ČREVESA IN PRI ODVAJANJU VETROV, Z BALONOM, CH 30</t>
  </si>
  <si>
    <t>ASPIRACIJSKI KATETER Z REGULATORJEM VLEKA IZ PVC-JA, KI NE VSEBUJE FTALATOV, VELIKOST CH 12, DOLŽINE 50 CM, S CENTRALNO ODPRTINO IN DVEMA LATERALNIMA ODPRTINAMA, MATIRANA POVRŠINA CEVKE OMOGOČA UVAJANJE BREZ UPORABE LUBRIKANTOV, KONICA Z MEHKIM ZAOKROŽENIM VRHOM NA DISTALNEM DELU OMOGOČA ATRAVMATSKO  ASPIRACIJO,PO CELOTNI DOLŽINI CENTIMETRSKE OZNAKE.</t>
  </si>
  <si>
    <t>ASPIRACIJSKI KATETER Z REGULATORJEM VLEKA IZ PVC-JA, KI NE VSEBUJE FTALATOV, VELIKOST CH 14, DOLŽINE 50 CM, S CENTRALNO ODPRTINO IN DVEMA LATERALNIMA ODPRTINAMA, MATIRANA POVRŠINA CEVKE OMOGOČA UVAJANJE BREZ UPORABE LUBRIKANTOV, KONICA Z MEHKIM ZAOKROŽENIM VRHOM NA DISTALNEM DELU OMOGOČA ATRAVMATSKO  ASPIRACIJO,PO CELOTNI DOLŽINI CENTIMETRSKE OZNAKE.</t>
  </si>
  <si>
    <t>IGLA ZA VZPOSTAVITEV ODPRTEGA VENSKEGA SISTEMA, FLEKSIBILNA KRILCA OMOGOČAJO ENOSTAVNO PRITRDITEV, DRUGI VHOD OMOGOČA DOZIRANJE MEDIKAMENTA MED INFUZIJO, POKROVČEK DRUGEGA VHODA PREPREČUJE MOŽNOST KONTAMINACIJE, LUER LOCK PRIKLJUČEK, TANKOSTENSKI PUR</t>
  </si>
  <si>
    <t>KANILA INTRAVENOZNA PERIFERNA, DVOVHODNA (PORT ZA DODAJANJE ZDRAVIL), DIMENZIJE: G24 0,74X19 MM. KANILA (KATETER) MORA BITI IZ POLIURETANA, BREZ LATEKSA. IMA ŠIROKA IN GIBLJIVA KRILCA, KI OMOGOČAJO ENOSTAVNO IN VARNO PRITRDITEV KANILE. PROZOREN KATETER JE V CELOTI RADIOPAČEN. IMETI MORA ZAŠČITNI POKROVČEK, KI SE ENOSTAVNO ODSTRANI, LUER LOCK ZAMAŠEK, PROZORNO DRŽALO/SPOJ S PLOŠČICO, KI ZAGOTAVLJA ENOROČNO TEHNIKO UVAJANJA. JE BREZ LATEKSA, KOMPATIBILNA Z LUER LOK NASTAVKI, STERILNA, POSAMEZNO PAKIRANA V STIČNI OVOJ, KI OMOGOČA ENOSTAVNO IN ASEPTIČNO ODPIRANJE PO ROBOVIH. POLAVTOMASKI ZAKLOP NA INJICIRNEM PORTU JE BARVNO KODIRAN PO EVROPSKIH STANDARDIH Z OZIROM NA DIMENZIJO KATETRA.</t>
  </si>
  <si>
    <t>INJEKCIJSKE IGLE ZA 1X UPORABO, BREZ LATEKSA, DIMENZIJE 0,70X40 MM</t>
  </si>
  <si>
    <t>DIGITALNI TELESNI TERMOMETER S FLEKSIBILNO KONICO</t>
  </si>
  <si>
    <t>DVODELNE BRIZGALKE ZA EKNRATNO UPORABO Z LUER NASTAVKOM. STERILNE, NE-TOKSIČNE, APIROGENE IN SO NAMENJENE DAJANJU INJEKCIJ, KRVI IN TELESNIH TEKOČIN. MORAJO BITI DEHP FREE, BREZ LATEKSA IN BREZ PVC-JA. VOLUMEN 2 ML</t>
  </si>
  <si>
    <t xml:space="preserve">TRODELNA KATETER BRIZGA, VOLUMNA 50-60 ML Z DODATKOM ADAPTERJA ZA PREUSMERITEV NA LUER NASTAVEK. GRADUACIJA MORA BITI ODPORNA NA ALHOHOL IN ETANOL. IZDELEK NE SME VSEBOVATI LATEKSA. </t>
  </si>
  <si>
    <t>BRIZGALKA 2ML, ZA 1 X UP, DOBRO ČITLJIVA SKALA, TRIDELNA-BREZ LATEKSA, OZNAKA ČITLJIVA, ODPORNA NA IZBRIS</t>
  </si>
  <si>
    <t>BRIZGALKA 5ML, ZA 1 X UP, DOBRO ČITLJIVA SKALA, TRIDELNA-BREZ LATEKSA, OZNAKA ČITLJIVA, ODPORNA NA IZBRIS</t>
  </si>
  <si>
    <t xml:space="preserve">BRIZGALKA 10 ML, ZA 1 X UP, DOBRO ČITLJIVA SKALA, TRIDELNA-BREZ LATEKSA,OZNAKA ČITLJIVA, ODPORNA NA IZBRIS </t>
  </si>
  <si>
    <t>PERIFERALNI IV INTEGRIRAN KATETER (KANILA) ENO-VHODEN; NA VHODU IMA ŽE NASTAVLJEN ZAMAŠEK Z MEMBRANO KATEREGA PREBODEMO Z IGLO; LAHKO PA GA TUDI ODSTRANIMO, ČE GA NE POTREBUJEMO. KATETER JE PRIMEREN TUDI ZA SUBKUTANO INJICIRANJE, NA TELESNI TEMPERATURI SE ZMEHČA IN JE ODPOREN NA PREGIB, ZELO OSTRA IGLA – MANJŠA BOLEČINA PRI UVAJANJU, KRILCA (METULJČEK)  - ENOSTAVNA PRITRDITEV, VGRAJENA EKSTENZIJSKA CEV NA KATERI JE STIŠČEK S KATERIM LAHKO REGULIRAMO PRETOK, VARNOSTNI MEHANIZEM, KI SE SPROŽI, KO IZVLEČEMO IGLO IZ KANILE: PREPREČUJE NEŽELENE VBODE. RADIONEPREPUSTEN, BREZ LATEXA, CE OZNAKA, STERILNO PAKIRAN, ZA ENKRATNO UPORABO, LUER LOK™ KOMPATIBILEN, G22 0,9X19 MM</t>
  </si>
  <si>
    <t>IGLA INJEKCIJSKA S 5 MIKRONSKIM  FILTROM, KI PREPREČUJE PREHOD STEKLENIH DELCEV AMPUL, PREHOD MAJHNIH GUMIJASTIH DELCEV VIAL PRI ASPIRACIJI, 1 KRATNA UPORABA, 18G, 1,2 MM X 40 MM, STERILNA</t>
  </si>
  <si>
    <t xml:space="preserve">INJEKCIJSKE IGLE MORAJO BITI IZ VISOKO KAKOVOSTNEGA NERJAVEČEGA JEKLA. PREVLEČENE S SILIKONSKIM OLJEM. IMETI MORAJO IZREDNO OSTRO KONICO, KI OMOGOČA ZELO ENOSTAVNO PENETRACIJO. KOMPATIBILNE Z LUER IN LUER LOCK NASTAVKI. BARVNE OZNAKE V SKLADU Z ISO STANDARDOM. STERILNO PAKIRANE. IMAJO CE OZNAKO ETR NE SMEJO VSEBOVATI LATEKSA. DIMENZIJE.  0,50 X 19 MM.  </t>
  </si>
  <si>
    <t>SPONKA ZA FIKSACIJO POVOJEV</t>
  </si>
  <si>
    <t>POSODICA IZ POLIPROPILENA ZA ZOBNE PROTEZE, BELE BARVE</t>
  </si>
  <si>
    <t>RUTA TRIKOTNA IZ NEBELJENE, MEHKE, BOMBAŽNE VLAKNOVINE ZA IMOBILIZACIJO UDOV , POSAMIČNO PAKIRANA, 140X100X100 CM</t>
  </si>
  <si>
    <t>ŠKATLICA ZA ZDRAVILA - DNEVNA, LOČENA NA 4 DELE, KI SE ODPIRAJO NA KLLP, TRŠA PLASTIKA</t>
  </si>
  <si>
    <t>HANSAPLAST ELASTIČEN ZA PRSTE</t>
  </si>
  <si>
    <t>ŠKARJE ZA NOHTE 100 MM UPOGNJENE</t>
  </si>
  <si>
    <t xml:space="preserve">PRETOČNA KANILA – ZA PRETAKANJE STERILNIH TEKOČIN V ZAPRTIH SISTEMIH, OZKA MIKROGLADKA VBODNA IGLA Z ZAŠČITNO KAPICO, GLOBOKO RAZPOTEGNJENE LUKNJE ZA TEKOČINE, MINIMALNI REZIDUALNI VOLUMEN, PRIROČNO OBLIKOVANO PRIJEMALO ZA LAŽJE ROKOVANJE, PRODUKT IN PAKIRANJE BREZ PVC, BREZ LATEKSA, BREZ DEHP. </t>
  </si>
  <si>
    <t>INFUZIJSKI SISTEM S TRANSPARENTNO KOMORO IN IGLO, VSEBUJE TRANSPARENTNO MIKROGLADKO IGLO, 15 MIKRONSKI FILTER ZA TEKOČINE, NATANČEN STIŠČEK, FLEKSIBILNO CEV, NATAVEK LUER LOCK. VSEBUJE POKROVČEK ZA PREZRAČEVANJE S HIDROFOBNIM BAKTERIJSKIM FILTROM, IZDELEK NE SME VSEBOVATI PVC-JA, LATEKSA TER DEHP-JA, DOLŽINA SISTEMA JE 180CM.</t>
  </si>
  <si>
    <t>URINSKI ŽENSKI KATETERA ZA KATETERIZACIJO SEČNEGA MEHURJA. UPORABLJAJO SE PREDVSEM NA UROLOŠKIH, GINEKOLOŠKIH ODDELKIH, TER ZA DOMAČO OSKRBO BOLNIKOV. DOLŽINA IZDELKA JE 32,5 CM. IZDELEK IMA CEV SH 80 IZ MEDICINSKEGA PVC-A VISOKE KAKOVOSTI, OKROGLO KONICO,  2 STRANSKI LUKNJICI.</t>
  </si>
  <si>
    <t>DROBILEC TABLET Z NAVOJEM</t>
  </si>
  <si>
    <t>LONČEK ZA PITJE Z DVEMA NASTAVKOMA, PREMERA 4 1N 12 MM</t>
  </si>
  <si>
    <t>ČISTILNA GOBICA ZA USTNO NEGO, NESTERILNA, TRIKOTNE OBLIKE, MALA, IZ BELE, MEHKE POLLURETANSKE PENE Z LESENIM DRŽALOM</t>
  </si>
  <si>
    <t>ŠKARJE KIRURŠKE RAVNE STANDARDNI MODEL TOPO ŠPIČASTE 145 MM</t>
  </si>
  <si>
    <t>PREDPASNIK IZ PLASTIFICIRANE VODOODPORNE VLAKNOVINE, ZAPENJANJE ZADAJ, DIMENZIJE 140X80 CM</t>
  </si>
  <si>
    <t>PREDPASNIK IZ POLIETILENA ZA ENKRATNO UPORABO, BELE BARVE, DIMENZIJA 80X132 CM</t>
  </si>
  <si>
    <t>MASKA ZA KISIK Z BALONOM (OHIO) ZA ODRASLE S PRIKLJUČNO CEVJO 2,1 M</t>
  </si>
  <si>
    <t>RAZPRŠILEC ZA ZDRAVILA Z AEROSOL MASKO ZA ODRASLE S POSODICO ZA ZDRAVILA, ZA INHALACIJE, S PRIKLJUČNO CEVJO, PRI UPORABI ENEGA BOLNIKA  NI NOBENEGA TVEGANJA ZA OKUŽBO, IZBOLJŠANA NEGA TER STALNO PRIPRAVLJENOST OB BOLNIKU, ZDRAVILO NE IZTEKA, MOŽNO JE TOČNO DOZIRANJE ZDRAVILA, 6ML, 2,1M, MASKE NE VSEBUJEJO DEHP-JA</t>
  </si>
  <si>
    <t>KPL</t>
  </si>
  <si>
    <t>URINSKI KATETER Z BALONOM STANDARDNE DOLŽINE, KAPACITETA BALONA 10ML, DVOPOTNI, LATEX, PREVLEČEN S HIDROGELOM, Z ANTIBAKTERIJSKIM DELOVANJEM, RAVNIM, ZAOBLJENIM VRHOM, NAMESTITEV ZA 12 TEDNOV, CH 16</t>
  </si>
  <si>
    <t>URINSKI KATETER Z BALONOM STANDARDNE DOLŽINE, KAPACITETA BALONA 10ML, DVOPOTNI, LATEX, PREVLEČEN S HIDROGELOM, Z ANTIBAKTERIJSKIM DELOVANJEM, RAVNIM, ZAOBLJENIM VRHOM, NAMESTITEV ZA 12 TEDNOV, CH 20</t>
  </si>
  <si>
    <t>URINSKI KATETER Z BALONOM STANDARDNE DOLŽINE, KAPACITETA BALONA 10ML, DVOPOTNI, LATEX, PREVLEČEN S HIDROGELOM, Z ANTIBAKTERIJSKIM DELOVANJEM, RAVNIM, ZAOBLJENIM VRHOM, NAMESTITEV ZA 12 TEDNOV, CH 22</t>
  </si>
  <si>
    <t>VREČKA ZA URIN 2 L DRŽALO SM4 STER. GRAD. Z IZP. CEV 130 CM</t>
  </si>
  <si>
    <t>VREČKA ZA URIN 2 L Z ODTOKOM, NA NASTAVKU ZA KATETER MORA BITI MEMBRANA ZA ODVZEM STERILNEGA URINA, NESTERILNA, NEPOVRATNA VALVULA</t>
  </si>
  <si>
    <t>PLASTENKA ZA URIN, MOŠKA, S POKROVOM, VOLUMEN 1L, GRADUIRANA</t>
  </si>
  <si>
    <t>2-LUMENSKI URINSKI KATETER IZ SILIKONA, CH 14, DOLŽINE 40 CM, Z NELATON KONICO IN 2 OČESOMA, KI STA VZPOREDNI, NA VSAKI LATERALNI STRANI KONICE, Z BALONČKOM 5-15ML,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</si>
  <si>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16, DOLŽINE 40 CM, Z NELATON KONICO IN 2 OČESOMA, KI STA VZPOREDNI, NA VSAKI LATERALNI STRANI KONICE, Z BALONČKOM 5-15ML,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</si>
  <si>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18, DOLŽINE 40 CM, Z NELATON KONICO IN 2 OČESOMA, KI STA VZPOREDNI, NA VSAKI LATERALNI STRANI KONICE, Z BALONČKOM 5-15ML, S PLASTIČNIM SAMOTESNIM VENTILOM NA KANALU ZA PONJENJE BALONČKA. NA KATETRU MORAJO BITI NATISNJENI PODATKI: VELIKOST V CH, KAPACITETA BALONA, BARVNA LESTVICA NA VENTILU ZA PREPOZNAVANJE DEBELINE URINSKEGA KATETRA, PAKIRANJE V DVOJNI STERILNI OMOT, RADIOPAČEN.</t>
  </si>
  <si>
    <t>2-LUMENSKI URINSKI KATETER IZ SILIKONA, CH 20, DOLŽINE 40 CM, Z NELATON KONICO IN 2 OČESOMA, KI STA VZPOREDNI, NA VSAKI LATERALNI STRANI KONICE, Z BALONČKOM 5-15ML, S PLASTIČNIM SAMOTESNIM VENTILOM NA KANALU ZA PONJENJE BALONČKA. NA KATETRU MORAJO BITI NATISNJENI PODATKI: VELIKOST V CH, KAPACITETA BALONA, BARVNA LESTVICA NA VENTILU ZA PREPOZNAVANJE DEBELINE URINSKEGA KATETRA, PAKIRANJE V DVOJNI STERILNI OMOT, RADIOPAČEN.</t>
  </si>
  <si>
    <t>PESTILO PORC. FI 36X150 MM</t>
  </si>
  <si>
    <t>FOTOBANJICA PLEKSI OKVIRNIH DIMENZIJ: 240300603 MM, RAVNO DNO</t>
  </si>
  <si>
    <t>FOTOBANJICA PLEKSI OKVIRNIH DIMENZIJ: 300 X 400 X 45 X 3MM, RAVNO DNO</t>
  </si>
  <si>
    <t xml:space="preserve">IGLA L G25 0,5X42 MM 6501 </t>
  </si>
  <si>
    <t>ROKAVICE, PREGLEDNE, IZ LATEKSA, BREZ PUDRA, HRAPAVE. ENOJNA DEBELINA +- 5%: PRST:  0,14 MM, DLAN: 0,09  MM, ZAPESTJE: 0,07 MM; DOLŽINA 240 MM. REGISTRIRANE MDD 93/42/EEC RAZRED I,  EN 455-1, 2, 3, 4. IN PPE 89/686/EEC KAT. III., 374-1, 2 IN 3, EN420.  AQL 1.5.TEST NEPREPUSTNOSTI ZA VIRUSE ASTM F1671. VELIKOST S.</t>
  </si>
  <si>
    <t>ROKAVICE, PREGLEDNE, IZ LATEKSA, BREZ PUDRA, HRAPAVE. ENOJNA DEBELINA +- 5%: PRST:  0,14 MM, DLAN: 0,09  MM, ZAPESTJE: 0,07 MM; DOLŽINA 240 MM. REGISTRIRANE MDD 93/42/EEC RAZRED I,  EN 455-1, 2, 3, 4. IN PPE 89/686/EEC KAT. III., 374-1, 2 IN 3, EN420.  AQL 1.5.TEST NEPREPUSTNOSTI ZA VIRUSE ASTM F1671. VELIKOST L.</t>
  </si>
  <si>
    <t>ROKAVICE, PREGLEDNE, IZ NITRILA, BREZ PUDRA, HRAPAVE KONICE PRSTOV. ENOJNA DEBELINA +-5%: PRST: 0,09 MM, DLAN: 0,07  MM, ZAPESTJE: 0,06 MM; DOLŽINA 240 MM. REGISTRIRANE MDD 93/42/EEC RAZRED I,  EN 455-1, 2, 3, 4. IN PPE 89/686/EEC KAT. III., 374-1, 2 IN 3, EN420.  AQL 1.5.TEST NEPREPUSTNOSTI ZA VIRUSE ASTM F1671. VELIKOST M.</t>
  </si>
  <si>
    <t>MASKA KIRURŠKA Z ELASTIKO ŠTIRI SLOJNA, IIR, EN 14683, ZELENA.</t>
  </si>
  <si>
    <t>ROKAVICE, PREGLEDNE, IZ LATEKSA, BREZ PUDRA, HRAPAVE. ENOJNA DEBELINA +- 5%: PRST:  0,14 MM, DLAN: 0,09  MM, ZAPESTJE: 0,07 MM; DOLŽINA 240 MM. REGISTRIRANE MDD 93/42/EEC RAZRED I,  EN 455-1, 2, 3, 4. IN PPE 89/686/EEC KAT. III., 374-1, 2 IN 3, EN420.  AQL 1.5.TEST NEPREPUSTNOSTI ZA VIRUSE ASTM F1671. VELIKOST M.</t>
  </si>
  <si>
    <t>ROKAVICE, PREGLEDNE, IZ KOPOLIMERA, POSAMEZNO STERILNO PAKIRANE NA PAPIRJU, REGISTRIRANE KOT MEDICINSKI PRIPOMOČEK RAZREDA IS V SKLADU Z DIREKTIVO O MEDICINSKIH PRIPOMOČKIH MDD 93/42/EEC EN 455-1, 2, 3, 4, VELIKOST M.</t>
  </si>
  <si>
    <t>ZAŠČITNI PLAŠČ ZA OBISKOVALCE ZA 1 X UPORABO,Z BELO PLETENO MANŠETO, IZREZ ZAROBLJEN, VELIKOST 115 X137 CM, DEBELINA PLAŠČA JE 30G/M2</t>
  </si>
  <si>
    <t>ROKAVICE, KIRURŠKE, IZ LATEKSA, PUDRANE, STERILNE. DEBELINA: MIN. 0,23MM; DOLŽINA MIN. 280 MM. AQL &lt; 1,0. REGISTRIRANE KOT MEDICINSKI PRIPOMOČEK RAZREDA IIA V SKLADU Z DIREKTIVO O MEDICINSKIH PRIPOMOČKIH MDD 93/42/EEC EN 455-1, 2, 3, 4 IN DIREKTIVO 2007/47/EEC. VELIKOST 7,0.</t>
  </si>
  <si>
    <t>KAPA- BARETKA IZ NETKANE VLAKNOVINE, BELA</t>
  </si>
  <si>
    <t xml:space="preserve">KONCENTRAT ZA PRIPRAVO RAZTOPINE ZA ČIŠČENJE IN RAZKUŽEVANJU POVRŠIN IN OPREME,  MEDICINSKEGA INVENTARJA TER OSTALIH VODOODPORNIH POVRŠIN NA OSNOVI AMINOV IN BENZALKONIJEVEGA KLORIDA, BREZ ALDEHIDA. IMETI MORA ŠIROK SPEKTER DELOVANJA NA: BAKTERIJE (VKLJUČNO Z VEČKRATNO ODPORNIMI BAKTERIJAMI), TBC, GLIVE IN VIRUSE (HERPES, ROTA-, HBV, HIV, VACCINIA, ADENO-, NORO - MNV, POLIO).  UČINKOVITOST MORA BITI DOKAZANA PO EN 13727, EN 13624, EN13697, EN 14348, EN 14476 IN TUDI DOKAZANA UČINKOVITOST NA ACINETOBACTER BAUMANNII. IMETI MORA TUDI TESTE ZA  KOMPATIBILNOST MATERIALOV: KOVINE, LINOLEJ, PVC, KERAMIKA, GUMA, PLASTIKA TER TOKSIKOLOŠKA OCENO IN EKOLOŠKI ATEST. EMBALAŽA:  KANISTER 6 L. </t>
  </si>
  <si>
    <t>VODOTESNA DOZA ZA VEČKRATNO POLNJENJE V OBLIKI VEDRA VELIKOSTI: 27CM X 18CM (VIŠINA X PREMER), KI PREPREČUJE IZHLAPEVANJE DELOVNE RAZTOPINE; POKROV NA DOZI JE ZELENE BARVE. ZA POTREBE BARVNEGA KODIRANJA JE MOŽNO DODATNO NAROČITI TUDI DRUGE BARVE(RDEČA, RUMENA IN MODRA); PAKIRANJE: DOZE SO POSAMIČNO PAKIRANE.</t>
  </si>
  <si>
    <t>DOZA</t>
  </si>
  <si>
    <t>SUHI PERFORIRANI ROBČK, MIKROBIOLOŠKO TESTIRANI IN NETKAIN 100% POLIETILEN, KI SE NE MUCKA. VSAKEMU ZVITKU JE PRILOŽENA SAMOLEPILNA NALEPKA, NA KATERI SE BELEŽIJO OSNOVNI PODATKI (SREDSTVO, KONCENTRACIJA, DATUM PRIPRAVE, ODGOVORNA OSEBA IPD). VELIKOST: 37-38CM X 20 CM (DOLŽINA X ŠIRINA),
GRAMATURA: 60G/M2. PAKIRANJE 99 KOSOV V ZAVITKU.</t>
  </si>
  <si>
    <t>ZAV</t>
  </si>
  <si>
    <t>PRIPRAVLJENA PENA MORA BITI NA OSNOVI VODIKOVEGA PEROKSIDA ZA HITRO IN UČINKOVITO RAZKUŽEVANJE IN ČIŠČENJE MEDICINSKIH PRIPOMOČKOV, PREDMETOV IN MANJŠIH POVRŠIN, KI SO OBČUTLJIVE NA ALKOHOL IN AEROSOLE DOKAZANA MORA BITI UČINKOVITOST PO EN 13727 IN EN 16615 (BAKTERICID), EN 13624 IN EN 16615 (FUNGICID, LEVUROCID), EN 14348 IN EN 16615 (MIKOBAKTERICID,TUBERKULOCID), EN 14476 (VIRUCID, ADENO/NORO), EN 13704. IMETI MORA TESTIRANJA NA KOMPATIBILNOST MATERIALOV. PROIZVOD NE SME IMETI ZNAKOV ZA NEVARNOST (CLP). ZAHTEVANA UČINKOVINA: VODIKOV PEROKSID. ŽELENA EMBALAŽA: PLASTENKA 750ML S PRŠILKO.</t>
  </si>
  <si>
    <t xml:space="preserve">SREDSTVO ZA ČIŠČENJE IN RAZKUŽEVANJE VSEH POVRŠIN IN MEDICINSKIH PRIPOMOČKOV NA OSNOVI VODIKOVEGAPEROKSIDA V OBLIKI PENE,   S SPOROCIDNIM DELOVANJEM IN KRATKIM KONTAKTNIM ČASOM. PROIZVOD MORA BITIREGISTRIRAN KOT BIOCID IN MEDICINSKI PRIPOMOČEK. PAKIRANJE: DO 750 ML V PLASTENKI.     </t>
  </si>
  <si>
    <t xml:space="preserve">KOMPRESA ZA RAZKUŽEVANJE VBODNEGA MESTA, PREPOJENA Z 70% ISOPROPYLALKOHOLOM, 65X30 MM. </t>
  </si>
  <si>
    <t>ALKOHOLNE KRPICE  ZA ČIŠČENJE  IN RAZKUŽEVANJE  KOŽE, PREPOJENE Z 70% IZOPROPANOLOM, POSAMIČNO PAKIRANE, 60X28 MM</t>
  </si>
  <si>
    <t>ANTIMIKROBNI LOSJON ZA UMIVANJE. VSEBUJE AKTIVNO UČINKOVINO OCTENIDIN DIHIDROKLORID TER VODO, OCTENIDIN DIHIDROKLORID, GLICERIN, MLEČNA KISLINA, ALLANTOIN. PAKIRANJE 500 ML</t>
  </si>
  <si>
    <t xml:space="preserve">ROBČKI ZA HITRO RAZKUŽEVANJE IN ČIŠČENJE MEDICINSKIH PRIPOMOČKOV, PREDMETOV IN POVRŠIN NA OSNOVI ALKOHOLA. IMA ŠIROK SPEKTER DELOVANJA NA: BAKTERIJE (VKLJUČNO Z VEČKRATNO ODPORNIMI BAKTERIJAMI), TBC, GLIVE IN VIRUSE (HBV, HIV). VELIKOST ROBČKA 130MMX185MM, TEŽA: 23G/M2. TEKOČINA S KATERO SO ROBČKI PREPOJENI VSEBUJE:  PROPAN-2-OL 70%, PAKIRANJE: DOZA </t>
  </si>
  <si>
    <t xml:space="preserve">ROBČKI ZA HITRO RAZKUŽEVANJE IN ČIŠČENJE MEDICINSKIH PRIPOMOČKOV, PREDMETOV IN POVRŠIN NA OSNOVI ALKOHOLA. IMA ŠIROK SPEKTER DELOVANJA NA: BAKTERIJE (VKLJUČNO Z VEČKRATNO ODPORNIMI BAKTERIJAMI), TBC, GLIVE IN VIRUSE (HBV, HIV). VELIKOST ROBČKA 130MMX185MM, TEŽA: 23G/M2. TEKOČINA S KATERO SO ROBČKI PREPOJENI VSEBUJE:  PROPAN-2-OL 70%, PAKIRANJE: REFIL </t>
  </si>
  <si>
    <t>PRIPRAVLJENO RAZKUŽILO V RAZPRŠILU ZA ČIŠČENJE IN RAZKUŽEVANJE BRISALNIH POVRŠIN IN MEDICINSKIH PRIPOMOČKOV V OKOLICI BOLNIKA, ODPORNIH NA ALKOHOL. BAKTERICIDNO, FUNGICIDNO, TUBERKULOCIDNO, VIRUCIDNO (HBV/HIV,...) DELOVANJE, BREZ ALDEHIDOV. SESTAVA: 30 G 1-PROPANOLA, 15 G 2-PROPANOLA, 10 G ETANOLA, 0,05 G DIDECILMETILAMONIJEVEGA PROPIONATA, 0,02 ALKINAMINGVANIDIN DIACETATA, DIŠAVE, NEIONSKI TENZIDI. PLASTENKA 1000 ML S PRŠILKO.</t>
  </si>
  <si>
    <t>PRIPRAVLJENA RAZTOPINA Z VREDNOSTJO PH 5,5 ZA HIGIENSKO IN KIRURŠKO RAZKUŽEVANJE ROK S ŠIROKIM SPEKTROM DELOVANJA, VKLJUČNO Z VEČKRATNO ODPORNIMI BAKTERIJAMI. SREDSTVU MORAJO BITI DODANE OPTIMALNO IZBRANE SESTAVINE, KI TUDI OB POGOSTI UPORABI KOŽO ŠČITIJO IN JI DAJO PRIJETEN OBČUTEK. UČINKOVINE:  2-PROPANOL IN BENZALKONIJEV KLORID,TESTIRANJA: TEST HIGIENSKEGA (EN1500) IN KIRURŠKEGA (EN 12791) RAZKUŽEVANJA ROK, TOKSIKOLOŠKA OCENA, PLASTENKA A 500 ML</t>
  </si>
  <si>
    <t>DOZATOR ZA RAZKUŽILO ZA ROKE, FI 25 MM</t>
  </si>
  <si>
    <t>Ponujeno pakiranje</t>
  </si>
  <si>
    <t>Vrednost na ponujeno pakiranje brez DDV</t>
  </si>
  <si>
    <t>MASKA KIRURŠKA Z ELASTIKO ŠTIRI SLOJNA Z ZAŠČITO ZA OČI, IIR, EN 14683, ZELENA.</t>
  </si>
  <si>
    <t>PENA ZA ČIŠČENJE KOŽE Z ALANTOINOM IN D-PHANTHENOLOM ZA NEŽNO IN HITRO ČIŠČENJE KOŽE PRI INKONTINENCI,Z VONJEM PO LIMONI, PH 6,2 - 7,2, 400 ML - 500 ML</t>
  </si>
  <si>
    <t>OBR-2</t>
  </si>
  <si>
    <t>NEPREMOČLJIV PREDPASNIK ZA VEČKRATNO UPORABO, ZA OKROG PASU Z NAPRSNIKOM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</si>
</sst>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2" x14ac:knownFonts="1">
    <font>
      <sz val="11"/>
      <color theme="1"/>
      <name val="Calibri"/>
      <family val="2"/>
      <charset val="238"/>
      <scheme val="minor"/>
    </font>
    <font>
      <sz val="11"/>
      <name val="Calibri"/>
      <family val="2"/>
      <charset val="238"/>
      <scheme val="minor"/>
    </font>
    <font>
      <b/>
      <u/>
      <sz val="11"/>
      <color theme="1"/>
      <name val="Calibri"/>
      <family val="2"/>
      <charset val="238"/>
      <scheme val="minor"/>
    </font>
    <font>
      <b/>
      <sz val="11"/>
      <color theme="1"/>
      <name val="Calibri"/>
      <family val="2"/>
      <charset val="238"/>
      <scheme val="minor"/>
    </font>
    <font>
      <sz val="10"/>
      <name val="Arial"/>
      <family val="2"/>
      <charset val="238"/>
    </font>
    <font>
      <b/>
      <sz val="11"/>
      <name val="Calibri"/>
      <family val="2"/>
      <charset val="238"/>
      <scheme val="minor"/>
    </font>
    <font>
      <b/>
      <i/>
      <sz val="11"/>
      <color theme="1"/>
      <name val="Calibri"/>
      <family val="2"/>
      <charset val="238"/>
      <scheme val="minor"/>
    </font>
    <font>
      <b/>
      <i/>
      <sz val="11"/>
      <name val="Calibri"/>
      <family val="2"/>
      <charset val="238"/>
      <scheme val="minor"/>
    </font>
    <font>
      <u/>
      <sz val="11"/>
      <color theme="10"/>
      <name val="Calibri"/>
      <family val="2"/>
      <charset val="238"/>
      <scheme val="minor"/>
    </font>
    <font>
      <b/>
      <i/>
      <sz val="14"/>
      <color theme="1"/>
      <name val="Calibri"/>
      <family val="2"/>
      <charset val="238"/>
      <scheme val="minor"/>
    </font>
    <font>
      <sz val="10"/>
      <name val="Times New Roman CE"/>
      <charset val="238"/>
    </font>
    <font>
      <sz val="12"/>
      <color theme="1"/>
      <name val="Calibri"/>
      <family val="2"/>
      <charset val="23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4" fillId="0" borderId="0"/>
    <xf numFmtId="0" fontId="8" fillId="0" borderId="0" applyNumberFormat="0" applyFill="0" applyBorder="0" applyAlignment="0" applyProtection="0"/>
    <xf numFmtId="0" fontId="10" fillId="0" borderId="0"/>
  </cellStyleXfs>
  <cellXfs count="88">
    <xf numFmtId="0" fontId="0" fillId="0" borderId="0" xfId="0"/>
    <xf numFmtId="0" fontId="0" fillId="0" borderId="0" xfId="0"/>
    <xf numFmtId="0" fontId="2" fillId="0" borderId="0" xfId="0" applyFont="1" applyAlignment="1">
      <alignment horizontal="center"/>
    </xf>
    <xf numFmtId="0" fontId="0" fillId="0" borderId="1" xfId="0" applyBorder="1"/>
    <xf numFmtId="0" fontId="3" fillId="0" borderId="0" xfId="0" applyFont="1"/>
    <xf numFmtId="0" fontId="0" fillId="0" borderId="4" xfId="0" applyBorder="1"/>
    <xf numFmtId="0" fontId="3" fillId="0" borderId="0" xfId="0" applyFont="1" applyAlignment="1">
      <alignment horizontal="center" vertical="center"/>
    </xf>
    <xf numFmtId="0" fontId="1" fillId="0" borderId="0" xfId="1" applyFont="1" applyBorder="1"/>
    <xf numFmtId="0" fontId="1" fillId="0" borderId="0" xfId="1" applyFont="1" applyBorder="1" applyAlignment="1">
      <alignment horizontal="center"/>
    </xf>
    <xf numFmtId="2" fontId="1" fillId="0" borderId="0" xfId="1" applyNumberFormat="1" applyFont="1" applyBorder="1"/>
    <xf numFmtId="4" fontId="1" fillId="0" borderId="0" xfId="1" applyNumberFormat="1" applyFont="1" applyBorder="1"/>
    <xf numFmtId="0" fontId="5" fillId="0" borderId="0" xfId="1" applyFont="1" applyBorder="1"/>
    <xf numFmtId="0" fontId="1" fillId="0" borderId="0" xfId="1" applyFont="1"/>
    <xf numFmtId="0" fontId="1" fillId="0" borderId="0" xfId="1" applyFont="1" applyAlignment="1">
      <alignment horizontal="center"/>
    </xf>
    <xf numFmtId="2" fontId="1" fillId="0" borderId="0" xfId="1" applyNumberFormat="1" applyFont="1"/>
    <xf numFmtId="4" fontId="1" fillId="0" borderId="0" xfId="1" applyNumberFormat="1" applyFont="1"/>
    <xf numFmtId="0" fontId="0" fillId="0" borderId="5" xfId="0" applyFill="1" applyBorder="1"/>
    <xf numFmtId="0" fontId="0" fillId="0" borderId="1" xfId="0" applyBorder="1" applyAlignment="1">
      <alignment horizontal="right"/>
    </xf>
    <xf numFmtId="0" fontId="0" fillId="0" borderId="0" xfId="0" applyAlignment="1">
      <alignment horizontal="right"/>
    </xf>
    <xf numFmtId="0" fontId="0" fillId="0" borderId="0" xfId="0" applyAlignment="1"/>
    <xf numFmtId="0" fontId="0" fillId="0" borderId="1" xfId="0" applyBorder="1" applyAlignment="1"/>
    <xf numFmtId="4" fontId="0" fillId="0" borderId="1" xfId="0" applyNumberFormat="1" applyBorder="1"/>
    <xf numFmtId="4" fontId="0" fillId="0" borderId="7" xfId="0" applyNumberFormat="1" applyBorder="1"/>
    <xf numFmtId="0" fontId="0" fillId="0" borderId="3" xfId="0" applyBorder="1" applyAlignment="1">
      <alignment horizontal="right"/>
    </xf>
    <xf numFmtId="0" fontId="0" fillId="0" borderId="0" xfId="0" applyFill="1" applyBorder="1"/>
    <xf numFmtId="0" fontId="0" fillId="0" borderId="6" xfId="0" applyFill="1" applyBorder="1"/>
    <xf numFmtId="0" fontId="1" fillId="0" borderId="1" xfId="0" applyFont="1" applyFill="1" applyBorder="1" applyAlignment="1">
      <alignment horizontal="left" wrapText="1"/>
    </xf>
    <xf numFmtId="0" fontId="0" fillId="0" borderId="1" xfId="0" applyFill="1" applyBorder="1" applyAlignment="1">
      <alignment horizontal="left" wrapText="1"/>
    </xf>
    <xf numFmtId="0" fontId="0" fillId="0" borderId="7" xfId="0" applyFill="1" applyBorder="1"/>
    <xf numFmtId="0" fontId="0" fillId="0" borderId="0" xfId="0" applyAlignment="1">
      <alignment horizontal="center"/>
    </xf>
    <xf numFmtId="0" fontId="8" fillId="0" borderId="0" xfId="2"/>
    <xf numFmtId="0" fontId="8" fillId="0" borderId="0" xfId="2" applyFill="1" applyBorder="1"/>
    <xf numFmtId="0" fontId="9" fillId="0" borderId="0" xfId="0" applyFont="1"/>
    <xf numFmtId="4" fontId="0" fillId="0" borderId="2" xfId="0" applyNumberFormat="1" applyBorder="1" applyAlignment="1">
      <alignment horizontal="right"/>
    </xf>
    <xf numFmtId="4" fontId="0" fillId="0" borderId="7" xfId="0" applyNumberFormat="1" applyBorder="1" applyAlignment="1">
      <alignment horizontal="right"/>
    </xf>
    <xf numFmtId="4" fontId="0" fillId="0" borderId="1" xfId="0" applyNumberFormat="1" applyBorder="1" applyAlignment="1">
      <alignment horizontal="right"/>
    </xf>
    <xf numFmtId="4" fontId="0" fillId="0" borderId="0" xfId="0" applyNumberFormat="1"/>
    <xf numFmtId="0" fontId="3" fillId="0" borderId="0" xfId="0" applyFont="1" applyAlignment="1">
      <alignment horizontal="center"/>
    </xf>
    <xf numFmtId="0" fontId="1" fillId="0" borderId="3" xfId="0" applyFont="1" applyFill="1" applyBorder="1" applyAlignment="1">
      <alignment horizontal="left" wrapText="1"/>
    </xf>
    <xf numFmtId="3" fontId="0" fillId="0" borderId="0" xfId="0" applyNumberFormat="1"/>
    <xf numFmtId="3" fontId="1" fillId="0" borderId="0" xfId="1" applyNumberFormat="1" applyFont="1" applyBorder="1"/>
    <xf numFmtId="3" fontId="1" fillId="0" borderId="0" xfId="1" applyNumberFormat="1" applyFont="1"/>
    <xf numFmtId="164" fontId="0" fillId="0" borderId="1" xfId="0" applyNumberFormat="1" applyBorder="1" applyAlignment="1">
      <alignment horizontal="right"/>
    </xf>
    <xf numFmtId="0" fontId="0" fillId="0" borderId="1" xfId="0" applyBorder="1" applyAlignment="1">
      <alignment horizontal="left" wrapText="1"/>
    </xf>
    <xf numFmtId="0" fontId="1" fillId="0" borderId="1" xfId="0" applyFont="1" applyBorder="1" applyAlignment="1">
      <alignment horizontal="left" wrapText="1"/>
    </xf>
    <xf numFmtId="0" fontId="0" fillId="0" borderId="1" xfId="0" applyFont="1" applyBorder="1" applyAlignment="1">
      <alignment horizontal="right"/>
    </xf>
    <xf numFmtId="0" fontId="0" fillId="0" borderId="1" xfId="0" applyFont="1" applyBorder="1" applyAlignment="1">
      <alignment horizontal="left" wrapText="1"/>
    </xf>
    <xf numFmtId="164" fontId="0" fillId="0" borderId="1" xfId="0" applyNumberFormat="1" applyBorder="1"/>
    <xf numFmtId="4" fontId="0" fillId="0" borderId="0" xfId="0" applyNumberFormat="1" applyBorder="1"/>
    <xf numFmtId="0" fontId="0" fillId="0" borderId="1" xfId="0" applyFont="1" applyFill="1" applyBorder="1" applyAlignment="1">
      <alignment wrapText="1"/>
    </xf>
    <xf numFmtId="4" fontId="0" fillId="0" borderId="0" xfId="0" applyNumberFormat="1" applyBorder="1" applyAlignment="1">
      <alignment horizontal="right"/>
    </xf>
    <xf numFmtId="0" fontId="0" fillId="0" borderId="1" xfId="0" applyFont="1" applyBorder="1" applyAlignment="1">
      <alignment horizontal="left"/>
    </xf>
    <xf numFmtId="0" fontId="11" fillId="0" borderId="1" xfId="0" applyFont="1" applyFill="1" applyBorder="1" applyAlignment="1">
      <alignment wrapText="1"/>
    </xf>
    <xf numFmtId="0" fontId="0" fillId="2" borderId="1" xfId="0" applyFont="1" applyFill="1" applyBorder="1" applyAlignment="1">
      <alignment wrapText="1"/>
    </xf>
    <xf numFmtId="0" fontId="0" fillId="0" borderId="1" xfId="0" applyFont="1" applyFill="1" applyBorder="1" applyAlignment="1">
      <alignment horizontal="left" wrapText="1"/>
    </xf>
    <xf numFmtId="0" fontId="0" fillId="2" borderId="1" xfId="0" applyFont="1" applyFill="1" applyBorder="1" applyAlignment="1">
      <alignment horizontal="left" wrapText="1"/>
    </xf>
    <xf numFmtId="3" fontId="0" fillId="0" borderId="1" xfId="0" applyNumberFormat="1" applyFont="1" applyFill="1" applyBorder="1" applyAlignment="1">
      <alignment horizontal="left" wrapText="1"/>
    </xf>
    <xf numFmtId="0" fontId="0" fillId="2" borderId="1" xfId="0" applyFont="1" applyFill="1" applyBorder="1" applyAlignment="1" applyProtection="1">
      <alignment horizontal="left" wrapText="1"/>
    </xf>
    <xf numFmtId="0" fontId="0" fillId="0" borderId="1" xfId="0" applyFont="1" applyBorder="1" applyAlignment="1">
      <alignment wrapText="1"/>
    </xf>
    <xf numFmtId="0" fontId="0" fillId="0" borderId="3" xfId="0" applyFont="1" applyBorder="1" applyAlignment="1">
      <alignment horizontal="left"/>
    </xf>
    <xf numFmtId="3" fontId="0" fillId="0" borderId="1" xfId="0" applyNumberFormat="1" applyFont="1" applyBorder="1" applyAlignment="1">
      <alignment horizontal="left"/>
    </xf>
    <xf numFmtId="3" fontId="0" fillId="2" borderId="1" xfId="0" applyNumberFormat="1" applyFont="1" applyFill="1" applyBorder="1" applyAlignment="1">
      <alignment horizontal="left" wrapText="1"/>
    </xf>
    <xf numFmtId="0" fontId="0" fillId="0" borderId="1" xfId="0" applyFont="1" applyBorder="1" applyAlignment="1"/>
    <xf numFmtId="0" fontId="1" fillId="0" borderId="1" xfId="0" applyFont="1" applyFill="1" applyBorder="1" applyAlignment="1">
      <alignment wrapText="1"/>
    </xf>
    <xf numFmtId="0" fontId="1" fillId="0" borderId="1" xfId="3" applyFont="1" applyBorder="1" applyAlignment="1">
      <alignment wrapText="1"/>
    </xf>
    <xf numFmtId="3" fontId="0" fillId="0" borderId="1" xfId="0" applyNumberFormat="1" applyFont="1" applyFill="1" applyBorder="1" applyAlignment="1">
      <alignment wrapText="1"/>
    </xf>
    <xf numFmtId="3" fontId="1" fillId="0" borderId="1" xfId="0" applyNumberFormat="1" applyFont="1" applyFill="1" applyBorder="1" applyAlignment="1">
      <alignment wrapText="1"/>
    </xf>
    <xf numFmtId="3" fontId="11" fillId="0" borderId="1" xfId="0" applyNumberFormat="1" applyFont="1" applyFill="1" applyBorder="1" applyAlignment="1">
      <alignment wrapText="1"/>
    </xf>
    <xf numFmtId="0" fontId="0" fillId="0" borderId="0" xfId="0" applyBorder="1"/>
    <xf numFmtId="0" fontId="0" fillId="0" borderId="9" xfId="0" applyBorder="1" applyAlignment="1">
      <alignment horizontal="right"/>
    </xf>
    <xf numFmtId="0" fontId="0" fillId="0" borderId="10" xfId="0" applyBorder="1" applyAlignment="1">
      <alignment horizontal="right"/>
    </xf>
    <xf numFmtId="0" fontId="0" fillId="0" borderId="8" xfId="0"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8" xfId="0" applyFont="1" applyBorder="1" applyAlignment="1">
      <alignment horizontal="right"/>
    </xf>
    <xf numFmtId="0" fontId="0" fillId="0" borderId="0" xfId="0" applyAlignment="1">
      <alignment horizontal="center"/>
    </xf>
    <xf numFmtId="0" fontId="6" fillId="3" borderId="1" xfId="0" applyFont="1" applyFill="1" applyBorder="1" applyAlignment="1">
      <alignment horizontal="left"/>
    </xf>
    <xf numFmtId="0" fontId="6" fillId="3" borderId="1" xfId="0" applyFont="1" applyFill="1" applyBorder="1" applyAlignment="1">
      <alignment horizontal="left" wrapText="1"/>
    </xf>
    <xf numFmtId="2" fontId="7" fillId="3" borderId="1" xfId="1" applyNumberFormat="1" applyFont="1" applyFill="1" applyBorder="1" applyAlignment="1">
      <alignment horizontal="left" vertical="center" wrapText="1"/>
    </xf>
    <xf numFmtId="4" fontId="7" fillId="3" borderId="1" xfId="1" applyNumberFormat="1" applyFont="1" applyFill="1" applyBorder="1" applyAlignment="1">
      <alignment horizontal="left" vertical="center" wrapText="1"/>
    </xf>
    <xf numFmtId="4" fontId="7" fillId="3" borderId="2" xfId="1" applyNumberFormat="1"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left" vertical="center" wrapText="1"/>
    </xf>
    <xf numFmtId="3" fontId="6" fillId="3" borderId="1" xfId="0" applyNumberFormat="1" applyFont="1" applyFill="1" applyBorder="1" applyAlignment="1">
      <alignment horizontal="left"/>
    </xf>
    <xf numFmtId="2" fontId="7" fillId="3" borderId="1" xfId="1" applyNumberFormat="1" applyFont="1" applyFill="1" applyBorder="1" applyAlignment="1">
      <alignment horizontal="left" wrapText="1"/>
    </xf>
    <xf numFmtId="4" fontId="7" fillId="3" borderId="1" xfId="1" applyNumberFormat="1" applyFont="1" applyFill="1" applyBorder="1" applyAlignment="1">
      <alignment horizontal="left" wrapText="1"/>
    </xf>
    <xf numFmtId="4" fontId="3" fillId="0" borderId="1" xfId="0" applyNumberFormat="1" applyFont="1" applyBorder="1"/>
    <xf numFmtId="164" fontId="7" fillId="3" borderId="1" xfId="1" applyNumberFormat="1" applyFont="1" applyFill="1" applyBorder="1" applyAlignment="1">
      <alignment horizontal="left" vertical="center" wrapText="1"/>
    </xf>
  </cellXfs>
  <cellStyles count="4">
    <cellStyle name="Hiperpovezava" xfId="2" builtinId="8"/>
    <cellStyle name="Navadno" xfId="0" builtinId="0"/>
    <cellStyle name="Navadno 2" xfId="1"/>
    <cellStyle name="Navadno_FORMUL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276225</xdr:colOff>
      <xdr:row>1</xdr:row>
      <xdr:rowOff>38100</xdr:rowOff>
    </xdr:from>
    <xdr:to>
      <xdr:col>1</xdr:col>
      <xdr:colOff>590550</xdr:colOff>
      <xdr:row>7</xdr:row>
      <xdr:rowOff>90964</xdr:rowOff>
    </xdr:to>
    <xdr:pic>
      <xdr:nvPicPr>
        <xdr:cNvPr id="4" name="Slika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28600"/>
          <a:ext cx="771525" cy="119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276225</xdr:colOff>
      <xdr:row>1</xdr:row>
      <xdr:rowOff>38100</xdr:rowOff>
    </xdr:from>
    <xdr:to>
      <xdr:col>1</xdr:col>
      <xdr:colOff>438150</xdr:colOff>
      <xdr:row>7</xdr:row>
      <xdr:rowOff>90964</xdr:rowOff>
    </xdr:to>
    <xdr:pic>
      <xdr:nvPicPr>
        <xdr:cNvPr id="5" name="Slika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28600"/>
          <a:ext cx="771525" cy="119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276225</xdr:colOff>
      <xdr:row>1</xdr:row>
      <xdr:rowOff>38100</xdr:rowOff>
    </xdr:from>
    <xdr:to>
      <xdr:col>1</xdr:col>
      <xdr:colOff>552450</xdr:colOff>
      <xdr:row>7</xdr:row>
      <xdr:rowOff>90964</xdr:rowOff>
    </xdr:to>
    <xdr:pic>
      <xdr:nvPicPr>
        <xdr:cNvPr id="2"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76225"/>
          <a:ext cx="771525" cy="119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1</xdr:row>
      <xdr:rowOff>38100</xdr:rowOff>
    </xdr:from>
    <xdr:to>
      <xdr:col>1</xdr:col>
      <xdr:colOff>438150</xdr:colOff>
      <xdr:row>7</xdr:row>
      <xdr:rowOff>90964</xdr:rowOff>
    </xdr:to>
    <xdr:pic>
      <xdr:nvPicPr>
        <xdr:cNvPr id="2"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76225"/>
          <a:ext cx="771525" cy="119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276225</xdr:colOff>
      <xdr:row>1</xdr:row>
      <xdr:rowOff>38100</xdr:rowOff>
    </xdr:from>
    <xdr:to>
      <xdr:col>1</xdr:col>
      <xdr:colOff>542925</xdr:colOff>
      <xdr:row>7</xdr:row>
      <xdr:rowOff>90964</xdr:rowOff>
    </xdr:to>
    <xdr:pic>
      <xdr:nvPicPr>
        <xdr:cNvPr id="2"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276225"/>
          <a:ext cx="771525" cy="119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solj-bezigrad.si/" TargetMode="External"/><Relationship Id="rId1" Type="http://schemas.openxmlformats.org/officeDocument/2006/relationships/hyperlink" Target="mailto:info@dsolj-bezigrad.s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dsolj-bezigrad.si/" TargetMode="External"/><Relationship Id="rId1" Type="http://schemas.openxmlformats.org/officeDocument/2006/relationships/hyperlink" Target="mailto:info@dsolj-bezigrad.s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dsolj-bezigrad.si/" TargetMode="External"/><Relationship Id="rId1" Type="http://schemas.openxmlformats.org/officeDocument/2006/relationships/hyperlink" Target="mailto:info@dsolj-bezigrad.si"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dsolj-bezigrad.si/" TargetMode="External"/><Relationship Id="rId1" Type="http://schemas.openxmlformats.org/officeDocument/2006/relationships/hyperlink" Target="mailto:info@dsolj-bezigrad.si"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dsolj-bezigrad.si/" TargetMode="External"/><Relationship Id="rId1" Type="http://schemas.openxmlformats.org/officeDocument/2006/relationships/hyperlink" Target="mailto:info@dsolj-bezigrad.si" TargetMode="External"/><Relationship Id="rId4"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M61"/>
  <sheetViews>
    <sheetView tabSelected="1" workbookViewId="0">
      <selection activeCell="I57" sqref="I57"/>
    </sheetView>
  </sheetViews>
  <sheetFormatPr defaultRowHeight="15" x14ac:dyDescent="0.25"/>
  <cols>
    <col min="1" max="1" width="6.85546875" style="1" customWidth="1"/>
    <col min="2" max="2" width="12.28515625" style="1" customWidth="1"/>
    <col min="3" max="3" width="104" customWidth="1"/>
    <col min="4" max="4" width="10.140625" customWidth="1"/>
    <col min="6" max="6" width="16.42578125" customWidth="1"/>
    <col min="7" max="7" width="15.28515625" customWidth="1"/>
    <col min="9" max="9" width="21.7109375" customWidth="1"/>
    <col min="10" max="10" width="21.7109375" style="1" customWidth="1"/>
    <col min="11" max="11" width="15" customWidth="1"/>
    <col min="12" max="12" width="16.5703125" customWidth="1"/>
  </cols>
  <sheetData>
    <row r="1" spans="1:12" s="1" customFormat="1" ht="18.75" x14ac:dyDescent="0.3">
      <c r="C1" s="32" t="s">
        <v>9</v>
      </c>
    </row>
    <row r="2" spans="1:12" s="1" customFormat="1" x14ac:dyDescent="0.25">
      <c r="A2" s="75"/>
      <c r="B2" s="75"/>
      <c r="C2" s="4" t="s">
        <v>52</v>
      </c>
      <c r="I2" s="1" t="s">
        <v>168</v>
      </c>
    </row>
    <row r="3" spans="1:12" s="1" customFormat="1" x14ac:dyDescent="0.25">
      <c r="A3" s="75"/>
      <c r="B3" s="75"/>
      <c r="C3" s="4" t="s">
        <v>50</v>
      </c>
    </row>
    <row r="4" spans="1:12" s="1" customFormat="1" x14ac:dyDescent="0.25">
      <c r="A4" s="75"/>
      <c r="B4" s="75"/>
      <c r="C4" s="4" t="s">
        <v>49</v>
      </c>
    </row>
    <row r="5" spans="1:12" s="1" customFormat="1" x14ac:dyDescent="0.25">
      <c r="A5" s="75"/>
      <c r="B5" s="75"/>
      <c r="C5" s="30" t="s">
        <v>48</v>
      </c>
    </row>
    <row r="6" spans="1:12" s="1" customFormat="1" x14ac:dyDescent="0.25">
      <c r="A6" s="75"/>
      <c r="B6" s="75"/>
      <c r="C6" s="31" t="s">
        <v>51</v>
      </c>
    </row>
    <row r="7" spans="1:12" s="1" customFormat="1" x14ac:dyDescent="0.25">
      <c r="A7" s="75"/>
      <c r="B7" s="75"/>
      <c r="C7" s="31"/>
    </row>
    <row r="8" spans="1:12" s="1" customFormat="1" ht="17.25" customHeight="1" x14ac:dyDescent="0.3">
      <c r="A8" s="75"/>
      <c r="B8" s="75"/>
      <c r="C8" s="32" t="s">
        <v>10</v>
      </c>
    </row>
    <row r="9" spans="1:12" s="1" customFormat="1" x14ac:dyDescent="0.25">
      <c r="C9" s="5"/>
    </row>
    <row r="10" spans="1:12" s="1" customFormat="1" x14ac:dyDescent="0.25">
      <c r="C10" s="5"/>
    </row>
    <row r="11" spans="1:12" s="1" customFormat="1" ht="15" customHeight="1" x14ac:dyDescent="0.25"/>
    <row r="12" spans="1:12" s="1" customFormat="1" x14ac:dyDescent="0.25">
      <c r="C12" s="6" t="s">
        <v>11</v>
      </c>
    </row>
    <row r="13" spans="1:12" s="1" customFormat="1" x14ac:dyDescent="0.25"/>
    <row r="14" spans="1:12" s="1" customFormat="1" x14ac:dyDescent="0.25">
      <c r="C14" s="2" t="s">
        <v>0</v>
      </c>
    </row>
    <row r="15" spans="1:12" s="1" customFormat="1" ht="45" customHeight="1" x14ac:dyDescent="0.25">
      <c r="A15" s="76" t="s">
        <v>12</v>
      </c>
      <c r="B15" s="77" t="s">
        <v>41</v>
      </c>
      <c r="C15" s="76" t="s">
        <v>3</v>
      </c>
      <c r="D15" s="76" t="s">
        <v>1</v>
      </c>
      <c r="E15" s="76" t="s">
        <v>2</v>
      </c>
      <c r="F15" s="78" t="s">
        <v>13</v>
      </c>
      <c r="G15" s="78" t="s">
        <v>14</v>
      </c>
      <c r="H15" s="78" t="s">
        <v>53</v>
      </c>
      <c r="I15" s="79" t="s">
        <v>16</v>
      </c>
      <c r="J15" s="79" t="s">
        <v>55</v>
      </c>
      <c r="K15" s="80" t="s">
        <v>164</v>
      </c>
      <c r="L15" s="80" t="s">
        <v>165</v>
      </c>
    </row>
    <row r="16" spans="1:12" s="1" customFormat="1" ht="30" x14ac:dyDescent="0.25">
      <c r="A16" s="51">
        <v>1</v>
      </c>
      <c r="B16" s="51">
        <v>1601</v>
      </c>
      <c r="C16" s="54" t="s">
        <v>56</v>
      </c>
      <c r="D16" s="54" t="s">
        <v>5</v>
      </c>
      <c r="E16" s="56">
        <v>15</v>
      </c>
      <c r="F16" s="42"/>
      <c r="G16" s="33">
        <f t="shared" ref="G16:G54" si="0">PRODUCT(E16*F16)</f>
        <v>0</v>
      </c>
      <c r="H16" s="17"/>
      <c r="I16" s="34">
        <f t="shared" ref="I16:I54" si="1">SUM(G16+G16*H16/100)</f>
        <v>0</v>
      </c>
      <c r="J16" s="35"/>
      <c r="K16" s="35"/>
      <c r="L16" s="43"/>
    </row>
    <row r="17" spans="1:12" s="1" customFormat="1" ht="30" x14ac:dyDescent="0.25">
      <c r="A17" s="51">
        <v>2</v>
      </c>
      <c r="B17" s="51">
        <v>509</v>
      </c>
      <c r="C17" s="54" t="s">
        <v>57</v>
      </c>
      <c r="D17" s="54" t="s">
        <v>5</v>
      </c>
      <c r="E17" s="56">
        <v>10</v>
      </c>
      <c r="F17" s="42"/>
      <c r="G17" s="33">
        <f t="shared" si="0"/>
        <v>0</v>
      </c>
      <c r="H17" s="17"/>
      <c r="I17" s="34">
        <f t="shared" si="1"/>
        <v>0</v>
      </c>
      <c r="J17" s="35"/>
      <c r="K17" s="35"/>
      <c r="L17" s="43"/>
    </row>
    <row r="18" spans="1:12" s="1" customFormat="1" ht="30" x14ac:dyDescent="0.25">
      <c r="A18" s="51">
        <v>3</v>
      </c>
      <c r="B18" s="51">
        <v>1612</v>
      </c>
      <c r="C18" s="55" t="s">
        <v>58</v>
      </c>
      <c r="D18" s="54" t="s">
        <v>5</v>
      </c>
      <c r="E18" s="56">
        <v>50</v>
      </c>
      <c r="F18" s="42"/>
      <c r="G18" s="33">
        <f t="shared" si="0"/>
        <v>0</v>
      </c>
      <c r="H18" s="17"/>
      <c r="I18" s="34">
        <f t="shared" si="1"/>
        <v>0</v>
      </c>
      <c r="J18" s="35"/>
      <c r="K18" s="35"/>
      <c r="L18" s="43"/>
    </row>
    <row r="19" spans="1:12" s="1" customFormat="1" ht="45" x14ac:dyDescent="0.25">
      <c r="A19" s="51">
        <v>4</v>
      </c>
      <c r="B19" s="51"/>
      <c r="C19" s="55" t="s">
        <v>59</v>
      </c>
      <c r="D19" s="54" t="s">
        <v>5</v>
      </c>
      <c r="E19" s="56">
        <v>5</v>
      </c>
      <c r="F19" s="42"/>
      <c r="G19" s="33">
        <f t="shared" si="0"/>
        <v>0</v>
      </c>
      <c r="H19" s="17"/>
      <c r="I19" s="34">
        <f t="shared" si="1"/>
        <v>0</v>
      </c>
      <c r="J19" s="35"/>
      <c r="K19" s="35"/>
      <c r="L19" s="43"/>
    </row>
    <row r="20" spans="1:12" s="1" customFormat="1" ht="30" x14ac:dyDescent="0.25">
      <c r="A20" s="51">
        <v>5</v>
      </c>
      <c r="B20" s="51"/>
      <c r="C20" s="55" t="s">
        <v>60</v>
      </c>
      <c r="D20" s="54" t="s">
        <v>5</v>
      </c>
      <c r="E20" s="56">
        <v>5</v>
      </c>
      <c r="F20" s="42"/>
      <c r="G20" s="33">
        <f t="shared" si="0"/>
        <v>0</v>
      </c>
      <c r="H20" s="17"/>
      <c r="I20" s="34">
        <f t="shared" si="1"/>
        <v>0</v>
      </c>
      <c r="J20" s="35"/>
      <c r="K20" s="35"/>
      <c r="L20" s="43"/>
    </row>
    <row r="21" spans="1:12" s="1" customFormat="1" ht="30" x14ac:dyDescent="0.25">
      <c r="A21" s="51">
        <v>6</v>
      </c>
      <c r="B21" s="51">
        <v>1602</v>
      </c>
      <c r="C21" s="55" t="s">
        <v>61</v>
      </c>
      <c r="D21" s="54" t="s">
        <v>5</v>
      </c>
      <c r="E21" s="56">
        <v>100</v>
      </c>
      <c r="F21" s="42"/>
      <c r="G21" s="33">
        <f t="shared" si="0"/>
        <v>0</v>
      </c>
      <c r="H21" s="17"/>
      <c r="I21" s="34">
        <f t="shared" si="1"/>
        <v>0</v>
      </c>
      <c r="J21" s="35"/>
      <c r="K21" s="35"/>
      <c r="L21" s="43"/>
    </row>
    <row r="22" spans="1:12" s="1" customFormat="1" ht="45" x14ac:dyDescent="0.25">
      <c r="A22" s="51">
        <v>7</v>
      </c>
      <c r="B22" s="51"/>
      <c r="C22" s="54" t="s">
        <v>62</v>
      </c>
      <c r="D22" s="54" t="s">
        <v>5</v>
      </c>
      <c r="E22" s="56">
        <v>20</v>
      </c>
      <c r="F22" s="42"/>
      <c r="G22" s="33">
        <f t="shared" si="0"/>
        <v>0</v>
      </c>
      <c r="H22" s="17"/>
      <c r="I22" s="34">
        <f t="shared" si="1"/>
        <v>0</v>
      </c>
      <c r="J22" s="35"/>
      <c r="K22" s="35"/>
      <c r="L22" s="43"/>
    </row>
    <row r="23" spans="1:12" s="1" customFormat="1" ht="45" x14ac:dyDescent="0.25">
      <c r="A23" s="51">
        <v>8</v>
      </c>
      <c r="B23" s="51"/>
      <c r="C23" s="55" t="s">
        <v>63</v>
      </c>
      <c r="D23" s="54" t="s">
        <v>5</v>
      </c>
      <c r="E23" s="56">
        <v>150</v>
      </c>
      <c r="F23" s="42"/>
      <c r="G23" s="33">
        <f t="shared" si="0"/>
        <v>0</v>
      </c>
      <c r="H23" s="17"/>
      <c r="I23" s="34">
        <f t="shared" si="1"/>
        <v>0</v>
      </c>
      <c r="J23" s="35"/>
      <c r="K23" s="35"/>
      <c r="L23" s="43"/>
    </row>
    <row r="24" spans="1:12" s="1" customFormat="1" ht="45" x14ac:dyDescent="0.25">
      <c r="A24" s="51">
        <v>9</v>
      </c>
      <c r="B24" s="51">
        <v>1620</v>
      </c>
      <c r="C24" s="55" t="s">
        <v>64</v>
      </c>
      <c r="D24" s="54" t="s">
        <v>5</v>
      </c>
      <c r="E24" s="56">
        <v>10</v>
      </c>
      <c r="F24" s="42"/>
      <c r="G24" s="33">
        <f t="shared" si="0"/>
        <v>0</v>
      </c>
      <c r="H24" s="17"/>
      <c r="I24" s="34">
        <f t="shared" si="1"/>
        <v>0</v>
      </c>
      <c r="J24" s="35"/>
      <c r="K24" s="35"/>
      <c r="L24" s="43"/>
    </row>
    <row r="25" spans="1:12" s="1" customFormat="1" ht="30" x14ac:dyDescent="0.25">
      <c r="A25" s="51">
        <v>10</v>
      </c>
      <c r="B25" s="51">
        <v>1615</v>
      </c>
      <c r="C25" s="55" t="s">
        <v>4</v>
      </c>
      <c r="D25" s="54" t="s">
        <v>5</v>
      </c>
      <c r="E25" s="56">
        <v>10</v>
      </c>
      <c r="F25" s="42"/>
      <c r="G25" s="33">
        <f t="shared" si="0"/>
        <v>0</v>
      </c>
      <c r="H25" s="17"/>
      <c r="I25" s="34">
        <f t="shared" si="1"/>
        <v>0</v>
      </c>
      <c r="J25" s="35"/>
      <c r="K25" s="35"/>
      <c r="L25" s="43"/>
    </row>
    <row r="26" spans="1:12" s="1" customFormat="1" ht="30" x14ac:dyDescent="0.25">
      <c r="A26" s="51">
        <v>11</v>
      </c>
      <c r="B26" s="51">
        <v>536</v>
      </c>
      <c r="C26" s="55" t="s">
        <v>65</v>
      </c>
      <c r="D26" s="54" t="s">
        <v>5</v>
      </c>
      <c r="E26" s="56">
        <v>10</v>
      </c>
      <c r="F26" s="42"/>
      <c r="G26" s="33">
        <f t="shared" si="0"/>
        <v>0</v>
      </c>
      <c r="H26" s="17"/>
      <c r="I26" s="34">
        <f t="shared" si="1"/>
        <v>0</v>
      </c>
      <c r="J26" s="35"/>
      <c r="K26" s="35"/>
      <c r="L26" s="43"/>
    </row>
    <row r="27" spans="1:12" s="1" customFormat="1" ht="30" x14ac:dyDescent="0.25">
      <c r="A27" s="51">
        <v>12</v>
      </c>
      <c r="B27" s="51"/>
      <c r="C27" s="55" t="s">
        <v>66</v>
      </c>
      <c r="D27" s="54" t="s">
        <v>5</v>
      </c>
      <c r="E27" s="56">
        <v>10</v>
      </c>
      <c r="F27" s="42"/>
      <c r="G27" s="33">
        <f t="shared" si="0"/>
        <v>0</v>
      </c>
      <c r="H27" s="17"/>
      <c r="I27" s="34">
        <f t="shared" si="1"/>
        <v>0</v>
      </c>
      <c r="J27" s="35"/>
      <c r="K27" s="35"/>
      <c r="L27" s="44"/>
    </row>
    <row r="28" spans="1:12" s="1" customFormat="1" ht="60" x14ac:dyDescent="0.25">
      <c r="A28" s="51">
        <v>13</v>
      </c>
      <c r="B28" s="51"/>
      <c r="C28" s="55" t="s">
        <v>67</v>
      </c>
      <c r="D28" s="54" t="s">
        <v>5</v>
      </c>
      <c r="E28" s="56">
        <v>100</v>
      </c>
      <c r="F28" s="42"/>
      <c r="G28" s="33">
        <f t="shared" si="0"/>
        <v>0</v>
      </c>
      <c r="H28" s="17"/>
      <c r="I28" s="34">
        <f t="shared" si="1"/>
        <v>0</v>
      </c>
      <c r="J28" s="35"/>
      <c r="K28" s="35"/>
      <c r="L28" s="43"/>
    </row>
    <row r="29" spans="1:12" s="1" customFormat="1" ht="30" x14ac:dyDescent="0.25">
      <c r="A29" s="51">
        <v>14</v>
      </c>
      <c r="B29" s="51"/>
      <c r="C29" s="55" t="s">
        <v>68</v>
      </c>
      <c r="D29" s="54" t="s">
        <v>5</v>
      </c>
      <c r="E29" s="56">
        <v>300</v>
      </c>
      <c r="F29" s="42"/>
      <c r="G29" s="33">
        <f t="shared" si="0"/>
        <v>0</v>
      </c>
      <c r="H29" s="17"/>
      <c r="I29" s="34">
        <f t="shared" si="1"/>
        <v>0</v>
      </c>
      <c r="J29" s="35"/>
      <c r="K29" s="35"/>
      <c r="L29" s="43"/>
    </row>
    <row r="30" spans="1:12" s="1" customFormat="1" ht="30" x14ac:dyDescent="0.25">
      <c r="A30" s="51">
        <v>15</v>
      </c>
      <c r="B30" s="51"/>
      <c r="C30" s="55" t="s">
        <v>69</v>
      </c>
      <c r="D30" s="54" t="s">
        <v>5</v>
      </c>
      <c r="E30" s="56">
        <v>30</v>
      </c>
      <c r="F30" s="42"/>
      <c r="G30" s="33">
        <f t="shared" si="0"/>
        <v>0</v>
      </c>
      <c r="H30" s="17"/>
      <c r="I30" s="34">
        <f t="shared" si="1"/>
        <v>0</v>
      </c>
      <c r="J30" s="35"/>
      <c r="K30" s="35"/>
      <c r="L30" s="43"/>
    </row>
    <row r="31" spans="1:12" s="1" customFormat="1" ht="60" x14ac:dyDescent="0.25">
      <c r="A31" s="51">
        <v>16</v>
      </c>
      <c r="B31" s="51"/>
      <c r="C31" s="55" t="s">
        <v>70</v>
      </c>
      <c r="D31" s="54" t="s">
        <v>5</v>
      </c>
      <c r="E31" s="56">
        <v>20</v>
      </c>
      <c r="F31" s="42"/>
      <c r="G31" s="33">
        <f t="shared" si="0"/>
        <v>0</v>
      </c>
      <c r="H31" s="17"/>
      <c r="I31" s="34">
        <f t="shared" si="1"/>
        <v>0</v>
      </c>
      <c r="J31" s="35"/>
      <c r="K31" s="35"/>
      <c r="L31" s="43"/>
    </row>
    <row r="32" spans="1:12" s="1" customFormat="1" ht="45" x14ac:dyDescent="0.25">
      <c r="A32" s="51">
        <v>17</v>
      </c>
      <c r="B32" s="51">
        <v>638</v>
      </c>
      <c r="C32" s="55" t="s">
        <v>71</v>
      </c>
      <c r="D32" s="54" t="s">
        <v>5</v>
      </c>
      <c r="E32" s="56">
        <v>100</v>
      </c>
      <c r="F32" s="42"/>
      <c r="G32" s="33">
        <f t="shared" si="0"/>
        <v>0</v>
      </c>
      <c r="H32" s="17"/>
      <c r="I32" s="34">
        <f t="shared" si="1"/>
        <v>0</v>
      </c>
      <c r="J32" s="35"/>
      <c r="K32" s="35"/>
      <c r="L32" s="43"/>
    </row>
    <row r="33" spans="1:12" s="1" customFormat="1" ht="30" x14ac:dyDescent="0.25">
      <c r="A33" s="51">
        <v>18</v>
      </c>
      <c r="B33" s="51"/>
      <c r="C33" s="55" t="s">
        <v>72</v>
      </c>
      <c r="D33" s="54" t="s">
        <v>5</v>
      </c>
      <c r="E33" s="56">
        <v>10</v>
      </c>
      <c r="F33" s="42"/>
      <c r="G33" s="33">
        <f t="shared" si="0"/>
        <v>0</v>
      </c>
      <c r="H33" s="17"/>
      <c r="I33" s="34">
        <f t="shared" si="1"/>
        <v>0</v>
      </c>
      <c r="J33" s="35"/>
      <c r="K33" s="35"/>
      <c r="L33" s="43"/>
    </row>
    <row r="34" spans="1:12" s="1" customFormat="1" ht="30" x14ac:dyDescent="0.25">
      <c r="A34" s="51">
        <v>19</v>
      </c>
      <c r="B34" s="51">
        <v>543</v>
      </c>
      <c r="C34" s="55" t="s">
        <v>73</v>
      </c>
      <c r="D34" s="54" t="s">
        <v>5</v>
      </c>
      <c r="E34" s="56">
        <v>300</v>
      </c>
      <c r="F34" s="42"/>
      <c r="G34" s="33">
        <f t="shared" si="0"/>
        <v>0</v>
      </c>
      <c r="H34" s="17"/>
      <c r="I34" s="34">
        <f t="shared" si="1"/>
        <v>0</v>
      </c>
      <c r="J34" s="35"/>
      <c r="K34" s="35"/>
      <c r="L34" s="43"/>
    </row>
    <row r="35" spans="1:12" s="1" customFormat="1" ht="30" x14ac:dyDescent="0.25">
      <c r="A35" s="51">
        <v>20</v>
      </c>
      <c r="B35" s="51"/>
      <c r="C35" s="55" t="s">
        <v>74</v>
      </c>
      <c r="D35" s="54" t="s">
        <v>5</v>
      </c>
      <c r="E35" s="56">
        <v>40</v>
      </c>
      <c r="F35" s="42"/>
      <c r="G35" s="33">
        <f t="shared" si="0"/>
        <v>0</v>
      </c>
      <c r="H35" s="17"/>
      <c r="I35" s="34">
        <f t="shared" si="1"/>
        <v>0</v>
      </c>
      <c r="J35" s="35"/>
      <c r="K35" s="35"/>
      <c r="L35" s="43"/>
    </row>
    <row r="36" spans="1:12" s="1" customFormat="1" x14ac:dyDescent="0.25">
      <c r="A36" s="51">
        <v>21</v>
      </c>
      <c r="B36" s="51">
        <v>538</v>
      </c>
      <c r="C36" s="55" t="s">
        <v>75</v>
      </c>
      <c r="D36" s="54" t="s">
        <v>76</v>
      </c>
      <c r="E36" s="56">
        <v>5</v>
      </c>
      <c r="F36" s="42"/>
      <c r="G36" s="33">
        <f t="shared" si="0"/>
        <v>0</v>
      </c>
      <c r="H36" s="17"/>
      <c r="I36" s="34">
        <f t="shared" si="1"/>
        <v>0</v>
      </c>
      <c r="J36" s="35"/>
      <c r="K36" s="35"/>
      <c r="L36" s="43"/>
    </row>
    <row r="37" spans="1:12" s="1" customFormat="1" x14ac:dyDescent="0.25">
      <c r="A37" s="51">
        <v>22</v>
      </c>
      <c r="B37" s="51">
        <v>1600</v>
      </c>
      <c r="C37" s="55" t="s">
        <v>77</v>
      </c>
      <c r="D37" s="54" t="s">
        <v>76</v>
      </c>
      <c r="E37" s="56">
        <v>5</v>
      </c>
      <c r="F37" s="42"/>
      <c r="G37" s="33">
        <f t="shared" si="0"/>
        <v>0</v>
      </c>
      <c r="H37" s="17"/>
      <c r="I37" s="34">
        <f t="shared" si="1"/>
        <v>0</v>
      </c>
      <c r="J37" s="35"/>
      <c r="K37" s="35"/>
      <c r="L37" s="43"/>
    </row>
    <row r="38" spans="1:12" s="1" customFormat="1" ht="60" x14ac:dyDescent="0.25">
      <c r="A38" s="51">
        <v>23</v>
      </c>
      <c r="B38" s="51"/>
      <c r="C38" s="57" t="s">
        <v>78</v>
      </c>
      <c r="D38" s="54" t="s">
        <v>5</v>
      </c>
      <c r="E38" s="56">
        <v>20</v>
      </c>
      <c r="F38" s="42"/>
      <c r="G38" s="33">
        <f t="shared" si="0"/>
        <v>0</v>
      </c>
      <c r="H38" s="17"/>
      <c r="I38" s="34">
        <f t="shared" si="1"/>
        <v>0</v>
      </c>
      <c r="J38" s="35"/>
      <c r="K38" s="35"/>
      <c r="L38" s="43"/>
    </row>
    <row r="39" spans="1:12" s="1" customFormat="1" ht="30" x14ac:dyDescent="0.25">
      <c r="A39" s="51">
        <v>24</v>
      </c>
      <c r="B39" s="51">
        <v>1627</v>
      </c>
      <c r="C39" s="55" t="s">
        <v>79</v>
      </c>
      <c r="D39" s="54" t="s">
        <v>5</v>
      </c>
      <c r="E39" s="56">
        <v>500</v>
      </c>
      <c r="F39" s="42"/>
      <c r="G39" s="33">
        <f t="shared" si="0"/>
        <v>0</v>
      </c>
      <c r="H39" s="17"/>
      <c r="I39" s="34">
        <f t="shared" si="1"/>
        <v>0</v>
      </c>
      <c r="J39" s="35"/>
      <c r="K39" s="35"/>
      <c r="L39" s="43"/>
    </row>
    <row r="40" spans="1:12" s="1" customFormat="1" ht="30" x14ac:dyDescent="0.25">
      <c r="A40" s="51">
        <v>25</v>
      </c>
      <c r="B40" s="51">
        <v>1614</v>
      </c>
      <c r="C40" s="55" t="s">
        <v>80</v>
      </c>
      <c r="D40" s="54" t="s">
        <v>5</v>
      </c>
      <c r="E40" s="56">
        <v>300</v>
      </c>
      <c r="F40" s="42"/>
      <c r="G40" s="33">
        <f t="shared" si="0"/>
        <v>0</v>
      </c>
      <c r="H40" s="17"/>
      <c r="I40" s="34">
        <f t="shared" si="1"/>
        <v>0</v>
      </c>
      <c r="J40" s="35"/>
      <c r="K40" s="35"/>
      <c r="L40" s="43"/>
    </row>
    <row r="41" spans="1:12" s="1" customFormat="1" x14ac:dyDescent="0.25">
      <c r="A41" s="51">
        <v>26</v>
      </c>
      <c r="B41" s="51"/>
      <c r="C41" s="54" t="s">
        <v>81</v>
      </c>
      <c r="D41" s="54" t="s">
        <v>5</v>
      </c>
      <c r="E41" s="56">
        <v>100</v>
      </c>
      <c r="F41" s="42"/>
      <c r="G41" s="33">
        <f t="shared" si="0"/>
        <v>0</v>
      </c>
      <c r="H41" s="17"/>
      <c r="I41" s="34">
        <f t="shared" si="1"/>
        <v>0</v>
      </c>
      <c r="J41" s="35"/>
      <c r="K41" s="35"/>
      <c r="L41" s="43"/>
    </row>
    <row r="42" spans="1:12" s="1" customFormat="1" x14ac:dyDescent="0.25">
      <c r="A42" s="51">
        <v>27</v>
      </c>
      <c r="B42" s="51"/>
      <c r="C42" s="54" t="s">
        <v>82</v>
      </c>
      <c r="D42" s="54" t="s">
        <v>5</v>
      </c>
      <c r="E42" s="56">
        <v>30</v>
      </c>
      <c r="F42" s="42"/>
      <c r="G42" s="33">
        <f t="shared" si="0"/>
        <v>0</v>
      </c>
      <c r="H42" s="17"/>
      <c r="I42" s="34">
        <f t="shared" si="1"/>
        <v>0</v>
      </c>
      <c r="J42" s="35"/>
      <c r="K42" s="35"/>
      <c r="L42" s="46"/>
    </row>
    <row r="43" spans="1:12" s="1" customFormat="1" x14ac:dyDescent="0.25">
      <c r="A43" s="51">
        <v>28</v>
      </c>
      <c r="B43" s="51"/>
      <c r="C43" s="55" t="s">
        <v>83</v>
      </c>
      <c r="D43" s="54" t="s">
        <v>5</v>
      </c>
      <c r="E43" s="56">
        <v>50</v>
      </c>
      <c r="F43" s="42"/>
      <c r="G43" s="33">
        <f t="shared" si="0"/>
        <v>0</v>
      </c>
      <c r="H43" s="17"/>
      <c r="I43" s="34">
        <f t="shared" si="1"/>
        <v>0</v>
      </c>
      <c r="J43" s="35"/>
      <c r="K43" s="35"/>
      <c r="L43" s="43"/>
    </row>
    <row r="44" spans="1:12" s="1" customFormat="1" ht="30" x14ac:dyDescent="0.25">
      <c r="A44" s="51">
        <v>29</v>
      </c>
      <c r="B44" s="51"/>
      <c r="C44" s="55" t="s">
        <v>84</v>
      </c>
      <c r="D44" s="54" t="s">
        <v>5</v>
      </c>
      <c r="E44" s="56">
        <v>40</v>
      </c>
      <c r="F44" s="42"/>
      <c r="G44" s="33">
        <f t="shared" si="0"/>
        <v>0</v>
      </c>
      <c r="H44" s="17"/>
      <c r="I44" s="34">
        <f t="shared" si="1"/>
        <v>0</v>
      </c>
      <c r="J44" s="35"/>
      <c r="K44" s="35"/>
      <c r="L44" s="43"/>
    </row>
    <row r="45" spans="1:12" s="1" customFormat="1" ht="30" x14ac:dyDescent="0.25">
      <c r="A45" s="51">
        <v>30</v>
      </c>
      <c r="B45" s="51">
        <v>564</v>
      </c>
      <c r="C45" s="55" t="s">
        <v>85</v>
      </c>
      <c r="D45" s="54" t="s">
        <v>5</v>
      </c>
      <c r="E45" s="56">
        <v>500</v>
      </c>
      <c r="F45" s="42"/>
      <c r="G45" s="33">
        <f t="shared" si="0"/>
        <v>0</v>
      </c>
      <c r="H45" s="17"/>
      <c r="I45" s="34">
        <f t="shared" si="1"/>
        <v>0</v>
      </c>
      <c r="J45" s="35"/>
      <c r="K45" s="35"/>
      <c r="L45" s="43"/>
    </row>
    <row r="46" spans="1:12" s="1" customFormat="1" ht="30" x14ac:dyDescent="0.25">
      <c r="A46" s="51">
        <v>31</v>
      </c>
      <c r="B46" s="51">
        <v>560</v>
      </c>
      <c r="C46" s="55" t="s">
        <v>86</v>
      </c>
      <c r="D46" s="54" t="s">
        <v>5</v>
      </c>
      <c r="E46" s="56">
        <v>1000</v>
      </c>
      <c r="F46" s="42"/>
      <c r="G46" s="33">
        <f t="shared" si="0"/>
        <v>0</v>
      </c>
      <c r="H46" s="17"/>
      <c r="I46" s="34">
        <f t="shared" si="1"/>
        <v>0</v>
      </c>
      <c r="J46" s="35"/>
      <c r="K46" s="35"/>
      <c r="L46" s="43"/>
    </row>
    <row r="47" spans="1:12" s="1" customFormat="1" x14ac:dyDescent="0.25">
      <c r="A47" s="51">
        <v>32</v>
      </c>
      <c r="B47" s="51">
        <v>649</v>
      </c>
      <c r="C47" s="55" t="s">
        <v>87</v>
      </c>
      <c r="D47" s="54" t="s">
        <v>5</v>
      </c>
      <c r="E47" s="56">
        <v>140</v>
      </c>
      <c r="F47" s="42"/>
      <c r="G47" s="33">
        <f t="shared" si="0"/>
        <v>0</v>
      </c>
      <c r="H47" s="17"/>
      <c r="I47" s="34">
        <f t="shared" si="1"/>
        <v>0</v>
      </c>
      <c r="J47" s="35"/>
      <c r="K47" s="35"/>
      <c r="L47" s="43"/>
    </row>
    <row r="48" spans="1:12" s="1" customFormat="1" ht="36.75" customHeight="1" x14ac:dyDescent="0.25">
      <c r="A48" s="51">
        <v>33</v>
      </c>
      <c r="B48" s="51">
        <v>511</v>
      </c>
      <c r="C48" s="54" t="s">
        <v>47</v>
      </c>
      <c r="D48" s="54" t="s">
        <v>5</v>
      </c>
      <c r="E48" s="56">
        <v>4500</v>
      </c>
      <c r="F48" s="42"/>
      <c r="G48" s="33">
        <f t="shared" si="0"/>
        <v>0</v>
      </c>
      <c r="H48" s="17"/>
      <c r="I48" s="34">
        <f t="shared" si="1"/>
        <v>0</v>
      </c>
      <c r="J48" s="35"/>
      <c r="K48" s="35"/>
      <c r="L48" s="43"/>
    </row>
    <row r="49" spans="1:13" s="1" customFormat="1" ht="45" x14ac:dyDescent="0.25">
      <c r="A49" s="51">
        <v>34</v>
      </c>
      <c r="B49" s="51">
        <v>512</v>
      </c>
      <c r="C49" s="54" t="s">
        <v>88</v>
      </c>
      <c r="D49" s="54" t="s">
        <v>5</v>
      </c>
      <c r="E49" s="56">
        <v>1500</v>
      </c>
      <c r="F49" s="42"/>
      <c r="G49" s="33">
        <f t="shared" si="0"/>
        <v>0</v>
      </c>
      <c r="H49" s="17"/>
      <c r="I49" s="34">
        <f t="shared" si="1"/>
        <v>0</v>
      </c>
      <c r="J49" s="35"/>
      <c r="K49" s="35"/>
      <c r="L49" s="43"/>
    </row>
    <row r="50" spans="1:13" s="1" customFormat="1" ht="30" x14ac:dyDescent="0.25">
      <c r="A50" s="51">
        <v>35</v>
      </c>
      <c r="B50" s="51">
        <v>552</v>
      </c>
      <c r="C50" s="54" t="s">
        <v>89</v>
      </c>
      <c r="D50" s="54" t="s">
        <v>8</v>
      </c>
      <c r="E50" s="56">
        <v>3000</v>
      </c>
      <c r="F50" s="42"/>
      <c r="G50" s="33">
        <f t="shared" si="0"/>
        <v>0</v>
      </c>
      <c r="H50" s="17"/>
      <c r="I50" s="34">
        <f t="shared" si="1"/>
        <v>0</v>
      </c>
      <c r="J50" s="35"/>
      <c r="K50" s="35"/>
      <c r="L50" s="43"/>
    </row>
    <row r="51" spans="1:13" s="1" customFormat="1" ht="30" x14ac:dyDescent="0.25">
      <c r="A51" s="51">
        <v>36</v>
      </c>
      <c r="B51" s="51">
        <v>871</v>
      </c>
      <c r="C51" s="54" t="s">
        <v>43</v>
      </c>
      <c r="D51" s="54" t="s">
        <v>5</v>
      </c>
      <c r="E51" s="56">
        <v>1200</v>
      </c>
      <c r="F51" s="42"/>
      <c r="G51" s="33">
        <f t="shared" si="0"/>
        <v>0</v>
      </c>
      <c r="H51" s="17"/>
      <c r="I51" s="34">
        <f t="shared" si="1"/>
        <v>0</v>
      </c>
      <c r="J51" s="35"/>
      <c r="K51" s="35"/>
      <c r="L51" s="43"/>
    </row>
    <row r="52" spans="1:13" s="1" customFormat="1" ht="30" x14ac:dyDescent="0.25">
      <c r="A52" s="51">
        <v>37</v>
      </c>
      <c r="B52" s="51">
        <v>1533</v>
      </c>
      <c r="C52" s="54" t="s">
        <v>44</v>
      </c>
      <c r="D52" s="54" t="s">
        <v>5</v>
      </c>
      <c r="E52" s="56">
        <v>300</v>
      </c>
      <c r="F52" s="42"/>
      <c r="G52" s="33">
        <f t="shared" si="0"/>
        <v>0</v>
      </c>
      <c r="H52" s="17"/>
      <c r="I52" s="34">
        <f t="shared" si="1"/>
        <v>0</v>
      </c>
      <c r="J52" s="35"/>
      <c r="K52" s="35"/>
      <c r="L52" s="43"/>
    </row>
    <row r="53" spans="1:13" s="1" customFormat="1" ht="30" x14ac:dyDescent="0.25">
      <c r="A53" s="51">
        <v>38</v>
      </c>
      <c r="B53" s="51">
        <v>1605</v>
      </c>
      <c r="C53" s="54" t="s">
        <v>45</v>
      </c>
      <c r="D53" s="54" t="s">
        <v>5</v>
      </c>
      <c r="E53" s="56">
        <v>150</v>
      </c>
      <c r="F53" s="42"/>
      <c r="G53" s="33">
        <f t="shared" si="0"/>
        <v>0</v>
      </c>
      <c r="H53" s="17"/>
      <c r="I53" s="34">
        <f t="shared" si="1"/>
        <v>0</v>
      </c>
      <c r="J53" s="35"/>
      <c r="K53" s="35"/>
      <c r="L53" s="43"/>
    </row>
    <row r="54" spans="1:13" s="1" customFormat="1" ht="30" x14ac:dyDescent="0.25">
      <c r="A54" s="51">
        <v>39</v>
      </c>
      <c r="B54" s="51">
        <v>1609</v>
      </c>
      <c r="C54" s="54" t="s">
        <v>46</v>
      </c>
      <c r="D54" s="54" t="s">
        <v>8</v>
      </c>
      <c r="E54" s="56">
        <v>50</v>
      </c>
      <c r="F54" s="42"/>
      <c r="G54" s="33">
        <f t="shared" si="0"/>
        <v>0</v>
      </c>
      <c r="H54" s="17"/>
      <c r="I54" s="34">
        <f t="shared" si="1"/>
        <v>0</v>
      </c>
      <c r="J54" s="35"/>
      <c r="K54" s="35"/>
      <c r="L54" s="43"/>
    </row>
    <row r="55" spans="1:13" s="1" customFormat="1" ht="18" customHeight="1" x14ac:dyDescent="0.25">
      <c r="A55" s="51">
        <v>40</v>
      </c>
      <c r="B55" s="51">
        <v>1617</v>
      </c>
      <c r="C55" s="51" t="s">
        <v>6</v>
      </c>
      <c r="D55" s="51" t="s">
        <v>5</v>
      </c>
      <c r="E55" s="51">
        <v>20</v>
      </c>
      <c r="F55" s="35"/>
      <c r="G55" s="33">
        <f t="shared" ref="G55" si="2">PRODUCT(E55*F55)</f>
        <v>0</v>
      </c>
      <c r="H55" s="17"/>
      <c r="I55" s="34">
        <f t="shared" ref="I55" si="3">SUM(G55+G55*H55/100)</f>
        <v>0</v>
      </c>
      <c r="J55" s="50"/>
    </row>
    <row r="56" spans="1:13" ht="24" customHeight="1" x14ac:dyDescent="0.25">
      <c r="A56" s="16"/>
      <c r="B56" s="28"/>
      <c r="C56" s="69" t="s">
        <v>21</v>
      </c>
      <c r="D56" s="70"/>
      <c r="E56" s="70"/>
      <c r="F56" s="70"/>
      <c r="G56" s="70"/>
      <c r="H56" s="71"/>
      <c r="I56" s="22">
        <f>SUM(G16:G55)</f>
        <v>0</v>
      </c>
      <c r="J56" s="48"/>
    </row>
    <row r="57" spans="1:13" ht="22.5" customHeight="1" x14ac:dyDescent="0.25">
      <c r="C57" s="72" t="s">
        <v>20</v>
      </c>
      <c r="D57" s="73"/>
      <c r="E57" s="73"/>
      <c r="F57" s="73"/>
      <c r="G57" s="73"/>
      <c r="H57" s="74"/>
      <c r="I57" s="86">
        <f>SUM(I16:I55)</f>
        <v>0</v>
      </c>
      <c r="J57" s="48"/>
    </row>
    <row r="58" spans="1:13" x14ac:dyDescent="0.25">
      <c r="C58" s="4"/>
    </row>
    <row r="59" spans="1:13" s="12" customFormat="1" ht="15" customHeight="1" x14ac:dyDescent="0.25">
      <c r="A59" s="7" t="s">
        <v>17</v>
      </c>
      <c r="B59" s="7"/>
      <c r="C59" s="8"/>
      <c r="D59" s="7"/>
      <c r="E59" s="7"/>
      <c r="F59" s="9"/>
      <c r="G59" s="9"/>
      <c r="H59" s="9"/>
      <c r="I59" s="10"/>
      <c r="J59" s="10"/>
      <c r="K59" s="11"/>
      <c r="L59" s="11"/>
      <c r="M59" s="11"/>
    </row>
    <row r="60" spans="1:13" s="12" customFormat="1" ht="15" customHeight="1" x14ac:dyDescent="0.25">
      <c r="C60" s="13"/>
      <c r="F60" s="14"/>
      <c r="G60" s="14"/>
      <c r="H60" s="14"/>
      <c r="I60" s="10"/>
      <c r="J60" s="10"/>
    </row>
    <row r="61" spans="1:13" s="12" customFormat="1" x14ac:dyDescent="0.25">
      <c r="A61" s="12" t="s">
        <v>18</v>
      </c>
      <c r="C61" s="13"/>
      <c r="E61" s="12" t="s">
        <v>19</v>
      </c>
      <c r="F61" s="14"/>
      <c r="G61" s="14"/>
      <c r="H61" s="14"/>
      <c r="I61" s="15"/>
      <c r="J61" s="15"/>
    </row>
  </sheetData>
  <protectedRanges>
    <protectedRange sqref="F15 H15" name="Obseg1_1"/>
    <protectedRange sqref="H59:H61 F59:F61" name="Obseg1_2"/>
  </protectedRanges>
  <sortState ref="B14:I49">
    <sortCondition ref="B14:B49"/>
  </sortState>
  <mergeCells count="3">
    <mergeCell ref="C56:H56"/>
    <mergeCell ref="C57:H57"/>
    <mergeCell ref="A2:B8"/>
  </mergeCells>
  <hyperlinks>
    <hyperlink ref="C5" r:id="rId1" display="mailto:info@dsolj-bezigrad.si"/>
    <hyperlink ref="C6" r:id="rId2"/>
  </hyperlinks>
  <pageMargins left="0.25" right="0.25" top="0.75" bottom="0.75" header="0.3" footer="0.3"/>
  <pageSetup paperSize="9" scale="62"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81"/>
  <sheetViews>
    <sheetView topLeftCell="A67" workbookViewId="0">
      <selection activeCell="I76" sqref="I76"/>
    </sheetView>
  </sheetViews>
  <sheetFormatPr defaultColWidth="9.140625" defaultRowHeight="15" x14ac:dyDescent="0.25"/>
  <cols>
    <col min="1" max="1" width="9.140625" style="1"/>
    <col min="2" max="2" width="7.85546875" style="1" customWidth="1"/>
    <col min="3" max="3" width="104" style="1" customWidth="1"/>
    <col min="4" max="4" width="9.7109375" style="1" customWidth="1"/>
    <col min="5" max="5" width="9.140625" style="39"/>
    <col min="6" max="6" width="14.7109375" style="1" customWidth="1"/>
    <col min="7" max="7" width="14.28515625" style="1" customWidth="1"/>
    <col min="8" max="8" width="9.140625" style="1"/>
    <col min="9" max="9" width="23.28515625" style="1" customWidth="1"/>
    <col min="10" max="10" width="17.85546875" style="1" customWidth="1"/>
    <col min="11" max="11" width="27.5703125" style="1" customWidth="1"/>
    <col min="12" max="12" width="18.42578125" style="1" customWidth="1"/>
    <col min="13" max="16384" width="9.140625" style="1"/>
  </cols>
  <sheetData>
    <row r="1" spans="1:12" ht="18.75" x14ac:dyDescent="0.3">
      <c r="C1" s="32" t="s">
        <v>9</v>
      </c>
    </row>
    <row r="2" spans="1:12" x14ac:dyDescent="0.25">
      <c r="A2" s="75"/>
      <c r="B2" s="75"/>
      <c r="C2" s="4" t="s">
        <v>52</v>
      </c>
      <c r="I2" s="1" t="s">
        <v>168</v>
      </c>
    </row>
    <row r="3" spans="1:12" x14ac:dyDescent="0.25">
      <c r="A3" s="75"/>
      <c r="B3" s="75"/>
      <c r="C3" s="4" t="s">
        <v>50</v>
      </c>
    </row>
    <row r="4" spans="1:12" x14ac:dyDescent="0.25">
      <c r="A4" s="75"/>
      <c r="B4" s="75"/>
      <c r="C4" s="4" t="s">
        <v>49</v>
      </c>
    </row>
    <row r="5" spans="1:12" x14ac:dyDescent="0.25">
      <c r="A5" s="75"/>
      <c r="B5" s="75"/>
      <c r="C5" s="30" t="s">
        <v>48</v>
      </c>
    </row>
    <row r="6" spans="1:12" x14ac:dyDescent="0.25">
      <c r="A6" s="75"/>
      <c r="B6" s="75"/>
      <c r="C6" s="31" t="s">
        <v>51</v>
      </c>
    </row>
    <row r="7" spans="1:12" x14ac:dyDescent="0.25">
      <c r="A7" s="75"/>
      <c r="B7" s="75"/>
      <c r="C7" s="31"/>
    </row>
    <row r="8" spans="1:12" ht="18.75" x14ac:dyDescent="0.3">
      <c r="A8" s="75"/>
      <c r="B8" s="75"/>
      <c r="C8" s="32" t="s">
        <v>10</v>
      </c>
    </row>
    <row r="9" spans="1:12" ht="17.25" customHeight="1" x14ac:dyDescent="0.25">
      <c r="A9" s="29"/>
      <c r="B9" s="29"/>
      <c r="C9" s="5"/>
    </row>
    <row r="10" spans="1:12" ht="13.5" customHeight="1" x14ac:dyDescent="0.25">
      <c r="A10" s="29"/>
      <c r="B10" s="29"/>
      <c r="C10" s="5"/>
    </row>
    <row r="12" spans="1:12" x14ac:dyDescent="0.25">
      <c r="C12" s="6" t="s">
        <v>22</v>
      </c>
    </row>
    <row r="14" spans="1:12" x14ac:dyDescent="0.25">
      <c r="C14" s="2" t="s">
        <v>23</v>
      </c>
    </row>
    <row r="15" spans="1:12" x14ac:dyDescent="0.25">
      <c r="C15" s="2"/>
    </row>
    <row r="16" spans="1:12" ht="66.75" customHeight="1" x14ac:dyDescent="0.25">
      <c r="A16" s="81" t="s">
        <v>12</v>
      </c>
      <c r="B16" s="82" t="s">
        <v>41</v>
      </c>
      <c r="C16" s="76" t="s">
        <v>26</v>
      </c>
      <c r="D16" s="76" t="s">
        <v>1</v>
      </c>
      <c r="E16" s="83" t="s">
        <v>27</v>
      </c>
      <c r="F16" s="78" t="s">
        <v>13</v>
      </c>
      <c r="G16" s="78" t="s">
        <v>14</v>
      </c>
      <c r="H16" s="78" t="s">
        <v>15</v>
      </c>
      <c r="I16" s="79" t="s">
        <v>16</v>
      </c>
      <c r="J16" s="80" t="s">
        <v>55</v>
      </c>
      <c r="K16" s="80" t="s">
        <v>164</v>
      </c>
      <c r="L16" s="80" t="s">
        <v>165</v>
      </c>
    </row>
    <row r="17" spans="1:12" x14ac:dyDescent="0.25">
      <c r="A17" s="51">
        <v>1</v>
      </c>
      <c r="B17" s="59"/>
      <c r="C17" s="55" t="s">
        <v>90</v>
      </c>
      <c r="D17" s="54" t="s">
        <v>5</v>
      </c>
      <c r="E17" s="56">
        <v>6</v>
      </c>
      <c r="F17" s="42"/>
      <c r="G17" s="35">
        <f t="shared" ref="G17:G73" si="0">SUM(E17*F17)</f>
        <v>0</v>
      </c>
      <c r="H17" s="17"/>
      <c r="I17" s="35">
        <f t="shared" ref="I17:I73" si="1">SUM(G17*H17/100+G17)</f>
        <v>0</v>
      </c>
      <c r="J17" s="35"/>
      <c r="K17" s="43"/>
      <c r="L17" s="3"/>
    </row>
    <row r="18" spans="1:12" x14ac:dyDescent="0.25">
      <c r="A18" s="51">
        <v>2</v>
      </c>
      <c r="B18" s="51"/>
      <c r="C18" s="46" t="s">
        <v>91</v>
      </c>
      <c r="D18" s="54" t="s">
        <v>5</v>
      </c>
      <c r="E18" s="56">
        <v>300</v>
      </c>
      <c r="F18" s="42"/>
      <c r="G18" s="35">
        <f t="shared" si="0"/>
        <v>0</v>
      </c>
      <c r="H18" s="17"/>
      <c r="I18" s="35">
        <f t="shared" si="1"/>
        <v>0</v>
      </c>
      <c r="J18" s="35"/>
      <c r="K18" s="43"/>
      <c r="L18" s="3"/>
    </row>
    <row r="19" spans="1:12" ht="128.25" customHeight="1" x14ac:dyDescent="0.25">
      <c r="A19" s="51">
        <v>3</v>
      </c>
      <c r="B19" s="51">
        <v>1625</v>
      </c>
      <c r="C19" s="55" t="s">
        <v>92</v>
      </c>
      <c r="D19" s="54" t="s">
        <v>5</v>
      </c>
      <c r="E19" s="56">
        <v>1000</v>
      </c>
      <c r="F19" s="42"/>
      <c r="G19" s="35">
        <f t="shared" si="0"/>
        <v>0</v>
      </c>
      <c r="H19" s="17"/>
      <c r="I19" s="35">
        <f t="shared" si="1"/>
        <v>0</v>
      </c>
      <c r="J19" s="35"/>
      <c r="K19" s="43"/>
      <c r="L19" s="3"/>
    </row>
    <row r="20" spans="1:12" ht="39.75" customHeight="1" x14ac:dyDescent="0.25">
      <c r="A20" s="51">
        <v>4</v>
      </c>
      <c r="B20" s="51">
        <v>520</v>
      </c>
      <c r="C20" s="55" t="s">
        <v>93</v>
      </c>
      <c r="D20" s="54" t="s">
        <v>5</v>
      </c>
      <c r="E20" s="56">
        <v>1500</v>
      </c>
      <c r="F20" s="42"/>
      <c r="G20" s="35">
        <f t="shared" si="0"/>
        <v>0</v>
      </c>
      <c r="H20" s="17"/>
      <c r="I20" s="35">
        <f t="shared" si="1"/>
        <v>0</v>
      </c>
      <c r="J20" s="35"/>
      <c r="K20" s="43"/>
      <c r="L20" s="3"/>
    </row>
    <row r="21" spans="1:12" ht="57.75" customHeight="1" x14ac:dyDescent="0.25">
      <c r="A21" s="51">
        <v>5</v>
      </c>
      <c r="B21" s="51">
        <v>1626</v>
      </c>
      <c r="C21" s="55" t="s">
        <v>94</v>
      </c>
      <c r="D21" s="54" t="s">
        <v>5</v>
      </c>
      <c r="E21" s="56">
        <v>1000</v>
      </c>
      <c r="F21" s="42"/>
      <c r="G21" s="35">
        <f t="shared" si="0"/>
        <v>0</v>
      </c>
      <c r="H21" s="17"/>
      <c r="I21" s="35">
        <f t="shared" si="1"/>
        <v>0</v>
      </c>
      <c r="J21" s="35"/>
      <c r="K21" s="43"/>
      <c r="L21" s="3"/>
    </row>
    <row r="22" spans="1:12" ht="61.5" customHeight="1" x14ac:dyDescent="0.25">
      <c r="A22" s="51">
        <v>6</v>
      </c>
      <c r="B22" s="51">
        <v>1626</v>
      </c>
      <c r="C22" s="55" t="s">
        <v>95</v>
      </c>
      <c r="D22" s="54" t="s">
        <v>5</v>
      </c>
      <c r="E22" s="56">
        <v>3500</v>
      </c>
      <c r="F22" s="42"/>
      <c r="G22" s="35">
        <f t="shared" si="0"/>
        <v>0</v>
      </c>
      <c r="H22" s="17"/>
      <c r="I22" s="35">
        <f t="shared" si="1"/>
        <v>0</v>
      </c>
      <c r="J22" s="35"/>
      <c r="K22" s="27"/>
      <c r="L22" s="3"/>
    </row>
    <row r="23" spans="1:12" ht="50.25" customHeight="1" x14ac:dyDescent="0.25">
      <c r="A23" s="51">
        <v>7</v>
      </c>
      <c r="B23" s="51"/>
      <c r="C23" s="55" t="s">
        <v>96</v>
      </c>
      <c r="D23" s="55" t="s">
        <v>5</v>
      </c>
      <c r="E23" s="61">
        <v>150</v>
      </c>
      <c r="F23" s="42"/>
      <c r="G23" s="35">
        <f t="shared" si="0"/>
        <v>0</v>
      </c>
      <c r="H23" s="17"/>
      <c r="I23" s="35">
        <f t="shared" si="1"/>
        <v>0</v>
      </c>
      <c r="J23" s="35"/>
      <c r="K23" s="43"/>
      <c r="L23" s="3"/>
    </row>
    <row r="24" spans="1:12" ht="107.25" customHeight="1" x14ac:dyDescent="0.25">
      <c r="A24" s="51">
        <v>8</v>
      </c>
      <c r="B24" s="51">
        <v>539</v>
      </c>
      <c r="C24" s="55" t="s">
        <v>97</v>
      </c>
      <c r="D24" s="54" t="s">
        <v>5</v>
      </c>
      <c r="E24" s="56">
        <v>50</v>
      </c>
      <c r="F24" s="42"/>
      <c r="G24" s="35">
        <f t="shared" si="0"/>
        <v>0</v>
      </c>
      <c r="H24" s="17"/>
      <c r="I24" s="35">
        <f t="shared" si="1"/>
        <v>0</v>
      </c>
      <c r="J24" s="35"/>
      <c r="K24" s="43"/>
      <c r="L24" s="3"/>
    </row>
    <row r="25" spans="1:12" x14ac:dyDescent="0.25">
      <c r="A25" s="51">
        <v>9</v>
      </c>
      <c r="B25" s="51"/>
      <c r="C25" s="55" t="s">
        <v>98</v>
      </c>
      <c r="D25" s="54" t="s">
        <v>5</v>
      </c>
      <c r="E25" s="56">
        <v>2000</v>
      </c>
      <c r="F25" s="42"/>
      <c r="G25" s="35">
        <f t="shared" si="0"/>
        <v>0</v>
      </c>
      <c r="H25" s="17"/>
      <c r="I25" s="35">
        <f t="shared" si="1"/>
        <v>0</v>
      </c>
      <c r="J25" s="35"/>
      <c r="K25" s="43"/>
      <c r="L25" s="3"/>
    </row>
    <row r="26" spans="1:12" x14ac:dyDescent="0.25">
      <c r="A26" s="51">
        <v>10</v>
      </c>
      <c r="B26" s="51">
        <v>534</v>
      </c>
      <c r="C26" s="55" t="s">
        <v>99</v>
      </c>
      <c r="D26" s="54" t="s">
        <v>5</v>
      </c>
      <c r="E26" s="56">
        <v>20</v>
      </c>
      <c r="F26" s="42"/>
      <c r="G26" s="35">
        <f t="shared" si="0"/>
        <v>0</v>
      </c>
      <c r="H26" s="17"/>
      <c r="I26" s="35">
        <f t="shared" si="1"/>
        <v>0</v>
      </c>
      <c r="J26" s="35"/>
      <c r="K26" s="43"/>
      <c r="L26" s="3"/>
    </row>
    <row r="27" spans="1:12" ht="45" x14ac:dyDescent="0.25">
      <c r="A27" s="51">
        <v>11</v>
      </c>
      <c r="B27" s="51"/>
      <c r="C27" s="55" t="s">
        <v>100</v>
      </c>
      <c r="D27" s="54" t="s">
        <v>5</v>
      </c>
      <c r="E27" s="56">
        <v>300</v>
      </c>
      <c r="F27" s="42"/>
      <c r="G27" s="35">
        <f t="shared" si="0"/>
        <v>0</v>
      </c>
      <c r="H27" s="17"/>
      <c r="I27" s="35">
        <f t="shared" si="1"/>
        <v>0</v>
      </c>
      <c r="J27" s="35"/>
      <c r="K27" s="43"/>
      <c r="L27" s="3"/>
    </row>
    <row r="28" spans="1:12" ht="36" customHeight="1" x14ac:dyDescent="0.25">
      <c r="A28" s="51">
        <v>12</v>
      </c>
      <c r="B28" s="51">
        <v>1639</v>
      </c>
      <c r="C28" s="46" t="s">
        <v>101</v>
      </c>
      <c r="D28" s="54" t="s">
        <v>5</v>
      </c>
      <c r="E28" s="56">
        <v>3500</v>
      </c>
      <c r="F28" s="42"/>
      <c r="G28" s="35">
        <f t="shared" si="0"/>
        <v>0</v>
      </c>
      <c r="H28" s="17"/>
      <c r="I28" s="35">
        <f t="shared" si="1"/>
        <v>0</v>
      </c>
      <c r="J28" s="35"/>
      <c r="K28" s="43"/>
      <c r="L28" s="3"/>
    </row>
    <row r="29" spans="1:12" ht="30" x14ac:dyDescent="0.25">
      <c r="A29" s="51">
        <v>13</v>
      </c>
      <c r="B29" s="51"/>
      <c r="C29" s="55" t="s">
        <v>102</v>
      </c>
      <c r="D29" s="54" t="s">
        <v>5</v>
      </c>
      <c r="E29" s="56">
        <v>1500</v>
      </c>
      <c r="F29" s="42"/>
      <c r="G29" s="35">
        <f t="shared" si="0"/>
        <v>0</v>
      </c>
      <c r="H29" s="17"/>
      <c r="I29" s="35">
        <f t="shared" si="1"/>
        <v>0</v>
      </c>
      <c r="J29" s="35"/>
      <c r="K29" s="43"/>
      <c r="L29" s="3"/>
    </row>
    <row r="30" spans="1:12" ht="30" x14ac:dyDescent="0.25">
      <c r="A30" s="51">
        <v>14</v>
      </c>
      <c r="B30" s="51"/>
      <c r="C30" s="55" t="s">
        <v>103</v>
      </c>
      <c r="D30" s="54" t="s">
        <v>5</v>
      </c>
      <c r="E30" s="56">
        <v>300</v>
      </c>
      <c r="F30" s="42"/>
      <c r="G30" s="35">
        <f t="shared" si="0"/>
        <v>0</v>
      </c>
      <c r="H30" s="17"/>
      <c r="I30" s="35">
        <f t="shared" si="1"/>
        <v>0</v>
      </c>
      <c r="J30" s="35"/>
      <c r="K30" s="43"/>
      <c r="L30" s="3"/>
    </row>
    <row r="31" spans="1:12" ht="33" customHeight="1" x14ac:dyDescent="0.25">
      <c r="A31" s="51">
        <v>15</v>
      </c>
      <c r="B31" s="51"/>
      <c r="C31" s="55" t="s">
        <v>104</v>
      </c>
      <c r="D31" s="54" t="s">
        <v>5</v>
      </c>
      <c r="E31" s="56">
        <v>500</v>
      </c>
      <c r="F31" s="42"/>
      <c r="G31" s="35">
        <f t="shared" si="0"/>
        <v>0</v>
      </c>
      <c r="H31" s="17"/>
      <c r="I31" s="35">
        <f t="shared" si="1"/>
        <v>0</v>
      </c>
      <c r="J31" s="35"/>
      <c r="K31" s="43"/>
      <c r="L31" s="3"/>
    </row>
    <row r="32" spans="1:12" ht="102" customHeight="1" x14ac:dyDescent="0.25">
      <c r="A32" s="51">
        <v>16</v>
      </c>
      <c r="B32" s="51">
        <v>1638</v>
      </c>
      <c r="C32" s="55" t="s">
        <v>105</v>
      </c>
      <c r="D32" s="54" t="s">
        <v>5</v>
      </c>
      <c r="E32" s="56">
        <v>25</v>
      </c>
      <c r="F32" s="42"/>
      <c r="G32" s="35">
        <f t="shared" si="0"/>
        <v>0</v>
      </c>
      <c r="H32" s="17"/>
      <c r="I32" s="35">
        <f t="shared" si="1"/>
        <v>0</v>
      </c>
      <c r="J32" s="35"/>
      <c r="K32" s="43"/>
      <c r="L32" s="3"/>
    </row>
    <row r="33" spans="1:12" ht="30" x14ac:dyDescent="0.25">
      <c r="A33" s="51">
        <v>17</v>
      </c>
      <c r="B33" s="51"/>
      <c r="C33" s="54" t="s">
        <v>106</v>
      </c>
      <c r="D33" s="54" t="s">
        <v>5</v>
      </c>
      <c r="E33" s="56">
        <v>200</v>
      </c>
      <c r="F33" s="42"/>
      <c r="G33" s="35">
        <f t="shared" si="0"/>
        <v>0</v>
      </c>
      <c r="H33" s="17"/>
      <c r="I33" s="35">
        <f t="shared" si="1"/>
        <v>0</v>
      </c>
      <c r="J33" s="35"/>
      <c r="K33" s="43"/>
      <c r="L33" s="3"/>
    </row>
    <row r="34" spans="1:12" ht="60" x14ac:dyDescent="0.25">
      <c r="A34" s="51">
        <v>18</v>
      </c>
      <c r="B34" s="51"/>
      <c r="C34" s="55" t="s">
        <v>107</v>
      </c>
      <c r="D34" s="54" t="s">
        <v>5</v>
      </c>
      <c r="E34" s="56">
        <v>400</v>
      </c>
      <c r="F34" s="42"/>
      <c r="G34" s="35">
        <f t="shared" si="0"/>
        <v>0</v>
      </c>
      <c r="H34" s="17"/>
      <c r="I34" s="35">
        <f t="shared" si="1"/>
        <v>0</v>
      </c>
      <c r="J34" s="35"/>
      <c r="K34" s="43"/>
      <c r="L34" s="3"/>
    </row>
    <row r="35" spans="1:12" ht="31.5" customHeight="1" x14ac:dyDescent="0.25">
      <c r="A35" s="51">
        <v>19</v>
      </c>
      <c r="B35" s="51"/>
      <c r="C35" s="54" t="s">
        <v>108</v>
      </c>
      <c r="D35" s="54" t="s">
        <v>5</v>
      </c>
      <c r="E35" s="56">
        <v>200</v>
      </c>
      <c r="F35" s="42"/>
      <c r="G35" s="35">
        <f t="shared" si="0"/>
        <v>0</v>
      </c>
      <c r="H35" s="17"/>
      <c r="I35" s="35">
        <f t="shared" si="1"/>
        <v>0</v>
      </c>
      <c r="J35" s="35"/>
      <c r="K35" s="43"/>
      <c r="L35" s="3"/>
    </row>
    <row r="36" spans="1:12" ht="28.5" customHeight="1" x14ac:dyDescent="0.25">
      <c r="A36" s="51">
        <v>20</v>
      </c>
      <c r="B36" s="51">
        <v>551</v>
      </c>
      <c r="C36" s="55" t="s">
        <v>109</v>
      </c>
      <c r="D36" s="54" t="s">
        <v>5</v>
      </c>
      <c r="E36" s="56">
        <v>50</v>
      </c>
      <c r="F36" s="42"/>
      <c r="G36" s="35">
        <f t="shared" si="0"/>
        <v>0</v>
      </c>
      <c r="H36" s="17"/>
      <c r="I36" s="35">
        <f t="shared" si="1"/>
        <v>0</v>
      </c>
      <c r="J36" s="35"/>
      <c r="K36" s="43"/>
      <c r="L36" s="3"/>
    </row>
    <row r="37" spans="1:12" ht="30" x14ac:dyDescent="0.25">
      <c r="A37" s="51">
        <v>21</v>
      </c>
      <c r="B37" s="51">
        <v>1603</v>
      </c>
      <c r="C37" s="55" t="s">
        <v>110</v>
      </c>
      <c r="D37" s="54" t="s">
        <v>5</v>
      </c>
      <c r="E37" s="56">
        <v>20</v>
      </c>
      <c r="F37" s="42"/>
      <c r="G37" s="35">
        <f t="shared" si="0"/>
        <v>0</v>
      </c>
      <c r="H37" s="17"/>
      <c r="I37" s="35">
        <f t="shared" si="1"/>
        <v>0</v>
      </c>
      <c r="J37" s="35"/>
      <c r="K37" s="44"/>
      <c r="L37" s="3"/>
    </row>
    <row r="38" spans="1:12" x14ac:dyDescent="0.25">
      <c r="A38" s="51">
        <v>22</v>
      </c>
      <c r="B38" s="51">
        <v>824</v>
      </c>
      <c r="C38" s="54" t="s">
        <v>111</v>
      </c>
      <c r="D38" s="54" t="s">
        <v>5</v>
      </c>
      <c r="E38" s="56">
        <v>500</v>
      </c>
      <c r="F38" s="42"/>
      <c r="G38" s="35">
        <f t="shared" si="0"/>
        <v>0</v>
      </c>
      <c r="H38" s="17"/>
      <c r="I38" s="35">
        <f t="shared" si="1"/>
        <v>0</v>
      </c>
      <c r="J38" s="35"/>
      <c r="K38" s="44"/>
      <c r="L38" s="3"/>
    </row>
    <row r="39" spans="1:12" x14ac:dyDescent="0.25">
      <c r="A39" s="51">
        <v>23</v>
      </c>
      <c r="B39" s="51"/>
      <c r="C39" s="54" t="s">
        <v>112</v>
      </c>
      <c r="D39" s="54" t="s">
        <v>5</v>
      </c>
      <c r="E39" s="56">
        <v>100</v>
      </c>
      <c r="F39" s="42"/>
      <c r="G39" s="35">
        <f t="shared" si="0"/>
        <v>0</v>
      </c>
      <c r="H39" s="17"/>
      <c r="I39" s="35">
        <f t="shared" si="1"/>
        <v>0</v>
      </c>
      <c r="J39" s="35"/>
      <c r="K39" s="43"/>
      <c r="L39" s="3"/>
    </row>
    <row r="40" spans="1:12" x14ac:dyDescent="0.25">
      <c r="A40" s="51">
        <v>24</v>
      </c>
      <c r="B40" s="51"/>
      <c r="C40" s="46" t="s">
        <v>113</v>
      </c>
      <c r="D40" s="54" t="s">
        <v>5</v>
      </c>
      <c r="E40" s="56">
        <v>5</v>
      </c>
      <c r="F40" s="42"/>
      <c r="G40" s="35">
        <f t="shared" si="0"/>
        <v>0</v>
      </c>
      <c r="H40" s="17"/>
      <c r="I40" s="35">
        <f t="shared" si="1"/>
        <v>0</v>
      </c>
      <c r="J40" s="35"/>
      <c r="K40" s="43"/>
      <c r="L40" s="3"/>
    </row>
    <row r="41" spans="1:12" ht="45" x14ac:dyDescent="0.25">
      <c r="A41" s="51">
        <v>25</v>
      </c>
      <c r="B41" s="51">
        <v>654</v>
      </c>
      <c r="C41" s="55" t="s">
        <v>34</v>
      </c>
      <c r="D41" s="54" t="s">
        <v>5</v>
      </c>
      <c r="E41" s="56">
        <v>15</v>
      </c>
      <c r="F41" s="42"/>
      <c r="G41" s="35">
        <f t="shared" si="0"/>
        <v>0</v>
      </c>
      <c r="H41" s="17"/>
      <c r="I41" s="35">
        <f t="shared" si="1"/>
        <v>0</v>
      </c>
      <c r="J41" s="35"/>
      <c r="K41" s="27"/>
      <c r="L41" s="3"/>
    </row>
    <row r="42" spans="1:12" ht="45" x14ac:dyDescent="0.25">
      <c r="A42" s="51">
        <v>26</v>
      </c>
      <c r="B42" s="51">
        <v>641</v>
      </c>
      <c r="C42" s="55" t="s">
        <v>33</v>
      </c>
      <c r="D42" s="54" t="s">
        <v>5</v>
      </c>
      <c r="E42" s="56">
        <v>40</v>
      </c>
      <c r="F42" s="42"/>
      <c r="G42" s="35">
        <f t="shared" si="0"/>
        <v>0</v>
      </c>
      <c r="H42" s="17"/>
      <c r="I42" s="35">
        <f t="shared" si="1"/>
        <v>0</v>
      </c>
      <c r="J42" s="35"/>
      <c r="K42" s="43"/>
      <c r="L42" s="3"/>
    </row>
    <row r="43" spans="1:12" ht="51.75" customHeight="1" x14ac:dyDescent="0.25">
      <c r="A43" s="51">
        <v>27</v>
      </c>
      <c r="B43" s="51">
        <v>698</v>
      </c>
      <c r="C43" s="55" t="s">
        <v>114</v>
      </c>
      <c r="D43" s="54" t="s">
        <v>5</v>
      </c>
      <c r="E43" s="56">
        <v>1000</v>
      </c>
      <c r="F43" s="42"/>
      <c r="G43" s="35">
        <f t="shared" si="0"/>
        <v>0</v>
      </c>
      <c r="H43" s="17"/>
      <c r="I43" s="35">
        <f t="shared" si="1"/>
        <v>0</v>
      </c>
      <c r="J43" s="35"/>
      <c r="K43" s="43"/>
      <c r="L43" s="3"/>
    </row>
    <row r="44" spans="1:12" ht="60" x14ac:dyDescent="0.25">
      <c r="A44" s="51">
        <v>28</v>
      </c>
      <c r="B44" s="51">
        <v>624</v>
      </c>
      <c r="C44" s="55" t="s">
        <v>115</v>
      </c>
      <c r="D44" s="54" t="s">
        <v>5</v>
      </c>
      <c r="E44" s="56">
        <v>200</v>
      </c>
      <c r="F44" s="42"/>
      <c r="G44" s="35">
        <f t="shared" si="0"/>
        <v>0</v>
      </c>
      <c r="H44" s="17"/>
      <c r="I44" s="35">
        <f t="shared" si="1"/>
        <v>0</v>
      </c>
      <c r="J44" s="35"/>
      <c r="K44" s="43"/>
      <c r="L44" s="3"/>
    </row>
    <row r="45" spans="1:12" ht="45" x14ac:dyDescent="0.25">
      <c r="A45" s="51">
        <v>29</v>
      </c>
      <c r="B45" s="51">
        <v>1629</v>
      </c>
      <c r="C45" s="54" t="s">
        <v>116</v>
      </c>
      <c r="D45" s="54" t="s">
        <v>5</v>
      </c>
      <c r="E45" s="56">
        <v>100</v>
      </c>
      <c r="F45" s="42"/>
      <c r="G45" s="35">
        <f t="shared" si="0"/>
        <v>0</v>
      </c>
      <c r="H45" s="17"/>
      <c r="I45" s="35">
        <f t="shared" si="1"/>
        <v>0</v>
      </c>
      <c r="J45" s="35"/>
      <c r="K45" s="43"/>
      <c r="L45" s="3"/>
    </row>
    <row r="46" spans="1:12" x14ac:dyDescent="0.25">
      <c r="A46" s="51">
        <v>30</v>
      </c>
      <c r="B46" s="51">
        <v>1633</v>
      </c>
      <c r="C46" s="54" t="s">
        <v>117</v>
      </c>
      <c r="D46" s="54" t="s">
        <v>5</v>
      </c>
      <c r="E46" s="56">
        <v>10</v>
      </c>
      <c r="F46" s="42"/>
      <c r="G46" s="35">
        <f t="shared" si="0"/>
        <v>0</v>
      </c>
      <c r="H46" s="17"/>
      <c r="I46" s="35">
        <f t="shared" si="1"/>
        <v>0</v>
      </c>
      <c r="J46" s="35"/>
      <c r="K46" s="43"/>
      <c r="L46" s="3"/>
    </row>
    <row r="47" spans="1:12" x14ac:dyDescent="0.25">
      <c r="A47" s="51">
        <v>31</v>
      </c>
      <c r="B47" s="51"/>
      <c r="C47" s="54" t="s">
        <v>28</v>
      </c>
      <c r="D47" s="54" t="s">
        <v>5</v>
      </c>
      <c r="E47" s="56">
        <v>5</v>
      </c>
      <c r="F47" s="42"/>
      <c r="G47" s="35">
        <f t="shared" si="0"/>
        <v>0</v>
      </c>
      <c r="H47" s="17"/>
      <c r="I47" s="35">
        <f t="shared" si="1"/>
        <v>0</v>
      </c>
      <c r="J47" s="35"/>
      <c r="K47" s="43"/>
      <c r="L47" s="3"/>
    </row>
    <row r="48" spans="1:12" x14ac:dyDescent="0.25">
      <c r="A48" s="51">
        <v>32</v>
      </c>
      <c r="B48" s="51">
        <v>831</v>
      </c>
      <c r="C48" s="54" t="s">
        <v>118</v>
      </c>
      <c r="D48" s="54" t="s">
        <v>5</v>
      </c>
      <c r="E48" s="56">
        <v>100</v>
      </c>
      <c r="F48" s="42"/>
      <c r="G48" s="35">
        <f t="shared" si="0"/>
        <v>0</v>
      </c>
      <c r="H48" s="17"/>
      <c r="I48" s="35">
        <f t="shared" si="1"/>
        <v>0</v>
      </c>
      <c r="J48" s="35"/>
      <c r="K48" s="43"/>
      <c r="L48" s="3"/>
    </row>
    <row r="49" spans="1:12" ht="30" x14ac:dyDescent="0.25">
      <c r="A49" s="51">
        <v>33</v>
      </c>
      <c r="B49" s="51">
        <v>660</v>
      </c>
      <c r="C49" s="54" t="s">
        <v>119</v>
      </c>
      <c r="D49" s="54" t="s">
        <v>5</v>
      </c>
      <c r="E49" s="56">
        <v>10000</v>
      </c>
      <c r="F49" s="42"/>
      <c r="G49" s="35">
        <f t="shared" si="0"/>
        <v>0</v>
      </c>
      <c r="H49" s="17"/>
      <c r="I49" s="35">
        <f t="shared" si="1"/>
        <v>0</v>
      </c>
      <c r="J49" s="35"/>
      <c r="K49" s="27"/>
      <c r="L49" s="3"/>
    </row>
    <row r="50" spans="1:12" ht="30" x14ac:dyDescent="0.25">
      <c r="A50" s="51">
        <v>34</v>
      </c>
      <c r="B50" s="51">
        <v>817</v>
      </c>
      <c r="C50" s="55" t="s">
        <v>167</v>
      </c>
      <c r="D50" s="54" t="s">
        <v>5</v>
      </c>
      <c r="E50" s="56">
        <v>1000</v>
      </c>
      <c r="F50" s="42"/>
      <c r="G50" s="35">
        <f t="shared" si="0"/>
        <v>0</v>
      </c>
      <c r="H50" s="17"/>
      <c r="I50" s="35">
        <f t="shared" si="1"/>
        <v>0</v>
      </c>
      <c r="J50" s="35"/>
      <c r="K50" s="43"/>
      <c r="L50" s="3"/>
    </row>
    <row r="51" spans="1:12" x14ac:dyDescent="0.25">
      <c r="A51" s="51">
        <v>35</v>
      </c>
      <c r="B51" s="51">
        <v>1631</v>
      </c>
      <c r="C51" s="55" t="s">
        <v>120</v>
      </c>
      <c r="D51" s="54" t="s">
        <v>5</v>
      </c>
      <c r="E51" s="56">
        <v>10</v>
      </c>
      <c r="F51" s="42"/>
      <c r="G51" s="35">
        <f t="shared" si="0"/>
        <v>0</v>
      </c>
      <c r="H51" s="17"/>
      <c r="I51" s="35">
        <f t="shared" si="1"/>
        <v>0</v>
      </c>
      <c r="J51" s="35"/>
      <c r="K51" s="43"/>
      <c r="L51" s="3"/>
    </row>
    <row r="52" spans="1:12" x14ac:dyDescent="0.25">
      <c r="A52" s="51">
        <v>36</v>
      </c>
      <c r="B52" s="51"/>
      <c r="C52" s="55" t="s">
        <v>121</v>
      </c>
      <c r="D52" s="54" t="s">
        <v>5</v>
      </c>
      <c r="E52" s="56">
        <v>10</v>
      </c>
      <c r="F52" s="42"/>
      <c r="G52" s="35">
        <f t="shared" si="0"/>
        <v>0</v>
      </c>
      <c r="H52" s="17"/>
      <c r="I52" s="35">
        <f t="shared" si="1"/>
        <v>0</v>
      </c>
      <c r="J52" s="35"/>
      <c r="K52" s="43"/>
      <c r="L52" s="3"/>
    </row>
    <row r="53" spans="1:12" x14ac:dyDescent="0.25">
      <c r="A53" s="51">
        <v>37</v>
      </c>
      <c r="B53" s="51"/>
      <c r="C53" s="55" t="s">
        <v>122</v>
      </c>
      <c r="D53" s="54" t="s">
        <v>5</v>
      </c>
      <c r="E53" s="56">
        <v>100</v>
      </c>
      <c r="F53" s="42"/>
      <c r="G53" s="35">
        <f t="shared" si="0"/>
        <v>0</v>
      </c>
      <c r="H53" s="17"/>
      <c r="I53" s="35">
        <f t="shared" si="1"/>
        <v>0</v>
      </c>
      <c r="J53" s="35"/>
      <c r="K53" s="43"/>
      <c r="L53" s="3"/>
    </row>
    <row r="54" spans="1:12" x14ac:dyDescent="0.25">
      <c r="A54" s="51">
        <v>38</v>
      </c>
      <c r="B54" s="51">
        <v>573</v>
      </c>
      <c r="C54" s="54" t="s">
        <v>123</v>
      </c>
      <c r="D54" s="54" t="s">
        <v>5</v>
      </c>
      <c r="E54" s="56">
        <v>30</v>
      </c>
      <c r="F54" s="42"/>
      <c r="G54" s="35">
        <f t="shared" si="0"/>
        <v>0</v>
      </c>
      <c r="H54" s="17"/>
      <c r="I54" s="35">
        <f t="shared" si="1"/>
        <v>0</v>
      </c>
      <c r="J54" s="35"/>
      <c r="K54" s="43"/>
      <c r="L54" s="3"/>
    </row>
    <row r="55" spans="1:12" ht="60" x14ac:dyDescent="0.25">
      <c r="A55" s="51">
        <v>39</v>
      </c>
      <c r="B55" s="51"/>
      <c r="C55" s="54" t="s">
        <v>124</v>
      </c>
      <c r="D55" s="54" t="s">
        <v>125</v>
      </c>
      <c r="E55" s="56">
        <v>200</v>
      </c>
      <c r="F55" s="42"/>
      <c r="G55" s="35">
        <f t="shared" si="0"/>
        <v>0</v>
      </c>
      <c r="H55" s="17"/>
      <c r="I55" s="35">
        <f t="shared" si="1"/>
        <v>0</v>
      </c>
      <c r="J55" s="35"/>
      <c r="K55" s="43"/>
      <c r="L55" s="3"/>
    </row>
    <row r="56" spans="1:12" ht="45" x14ac:dyDescent="0.25">
      <c r="A56" s="51">
        <v>40</v>
      </c>
      <c r="B56" s="51">
        <v>1630</v>
      </c>
      <c r="C56" s="54" t="s">
        <v>126</v>
      </c>
      <c r="D56" s="54" t="s">
        <v>5</v>
      </c>
      <c r="E56" s="56">
        <v>20</v>
      </c>
      <c r="F56" s="42"/>
      <c r="G56" s="35">
        <f t="shared" si="0"/>
        <v>0</v>
      </c>
      <c r="H56" s="17"/>
      <c r="I56" s="35">
        <f t="shared" si="1"/>
        <v>0</v>
      </c>
      <c r="J56" s="35"/>
      <c r="K56" s="43"/>
      <c r="L56" s="3"/>
    </row>
    <row r="57" spans="1:12" ht="45" x14ac:dyDescent="0.25">
      <c r="A57" s="51">
        <v>41</v>
      </c>
      <c r="B57" s="51"/>
      <c r="C57" s="54" t="s">
        <v>127</v>
      </c>
      <c r="D57" s="54" t="s">
        <v>5</v>
      </c>
      <c r="E57" s="56">
        <v>20</v>
      </c>
      <c r="F57" s="42"/>
      <c r="G57" s="35">
        <f t="shared" si="0"/>
        <v>0</v>
      </c>
      <c r="H57" s="17"/>
      <c r="I57" s="35">
        <f t="shared" si="1"/>
        <v>0</v>
      </c>
      <c r="J57" s="35"/>
      <c r="K57" s="43"/>
      <c r="L57" s="3"/>
    </row>
    <row r="58" spans="1:12" ht="45" x14ac:dyDescent="0.25">
      <c r="A58" s="51">
        <v>42</v>
      </c>
      <c r="B58" s="51"/>
      <c r="C58" s="54" t="s">
        <v>128</v>
      </c>
      <c r="D58" s="54" t="s">
        <v>5</v>
      </c>
      <c r="E58" s="56">
        <v>20</v>
      </c>
      <c r="F58" s="42"/>
      <c r="G58" s="35">
        <f t="shared" si="0"/>
        <v>0</v>
      </c>
      <c r="H58" s="17"/>
      <c r="I58" s="35">
        <f t="shared" si="1"/>
        <v>0</v>
      </c>
      <c r="J58" s="35"/>
      <c r="K58" s="43"/>
      <c r="L58" s="3"/>
    </row>
    <row r="59" spans="1:12" ht="27.75" customHeight="1" x14ac:dyDescent="0.25">
      <c r="A59" s="51">
        <v>43</v>
      </c>
      <c r="B59" s="51"/>
      <c r="C59" s="54" t="s">
        <v>129</v>
      </c>
      <c r="D59" s="54" t="s">
        <v>5</v>
      </c>
      <c r="E59" s="56">
        <v>200</v>
      </c>
      <c r="F59" s="42"/>
      <c r="G59" s="35">
        <f t="shared" si="0"/>
        <v>0</v>
      </c>
      <c r="H59" s="17"/>
      <c r="I59" s="35">
        <f t="shared" si="1"/>
        <v>0</v>
      </c>
      <c r="J59" s="35"/>
      <c r="K59" s="43"/>
      <c r="L59" s="3"/>
    </row>
    <row r="60" spans="1:12" ht="30" x14ac:dyDescent="0.25">
      <c r="A60" s="51">
        <v>44</v>
      </c>
      <c r="B60" s="51">
        <v>516</v>
      </c>
      <c r="C60" s="54" t="s">
        <v>130</v>
      </c>
      <c r="D60" s="54" t="s">
        <v>5</v>
      </c>
      <c r="E60" s="56">
        <v>20</v>
      </c>
      <c r="F60" s="42"/>
      <c r="G60" s="35">
        <f t="shared" si="0"/>
        <v>0</v>
      </c>
      <c r="H60" s="17"/>
      <c r="I60" s="35">
        <f t="shared" si="1"/>
        <v>0</v>
      </c>
      <c r="J60" s="35"/>
      <c r="K60" s="43"/>
      <c r="L60" s="3"/>
    </row>
    <row r="61" spans="1:12" x14ac:dyDescent="0.25">
      <c r="A61" s="51">
        <v>45</v>
      </c>
      <c r="B61" s="51">
        <v>804</v>
      </c>
      <c r="C61" s="54" t="s">
        <v>131</v>
      </c>
      <c r="D61" s="54" t="s">
        <v>5</v>
      </c>
      <c r="E61" s="56">
        <v>10</v>
      </c>
      <c r="F61" s="42"/>
      <c r="G61" s="35">
        <f t="shared" si="0"/>
        <v>0</v>
      </c>
      <c r="H61" s="17"/>
      <c r="I61" s="35">
        <f t="shared" si="1"/>
        <v>0</v>
      </c>
      <c r="J61" s="35"/>
      <c r="K61" s="43"/>
      <c r="L61" s="3"/>
    </row>
    <row r="62" spans="1:12" ht="72.75" customHeight="1" x14ac:dyDescent="0.25">
      <c r="A62" s="51">
        <v>46</v>
      </c>
      <c r="B62" s="51"/>
      <c r="C62" s="54" t="s">
        <v>132</v>
      </c>
      <c r="D62" s="54" t="s">
        <v>5</v>
      </c>
      <c r="E62" s="56">
        <v>40</v>
      </c>
      <c r="F62" s="42"/>
      <c r="G62" s="35">
        <f t="shared" si="0"/>
        <v>0</v>
      </c>
      <c r="H62" s="17"/>
      <c r="I62" s="35">
        <f t="shared" si="1"/>
        <v>0</v>
      </c>
      <c r="J62" s="35"/>
      <c r="K62" s="43"/>
      <c r="L62" s="3"/>
    </row>
    <row r="63" spans="1:12" ht="75" x14ac:dyDescent="0.25">
      <c r="A63" s="51">
        <v>47</v>
      </c>
      <c r="B63" s="51"/>
      <c r="C63" s="54" t="s">
        <v>133</v>
      </c>
      <c r="D63" s="54" t="s">
        <v>5</v>
      </c>
      <c r="E63" s="56">
        <v>40</v>
      </c>
      <c r="F63" s="42"/>
      <c r="G63" s="35">
        <f t="shared" si="0"/>
        <v>0</v>
      </c>
      <c r="H63" s="17"/>
      <c r="I63" s="35">
        <f t="shared" si="1"/>
        <v>0</v>
      </c>
      <c r="J63" s="35"/>
      <c r="K63" s="43"/>
      <c r="L63" s="3"/>
    </row>
    <row r="64" spans="1:12" ht="75" x14ac:dyDescent="0.25">
      <c r="A64" s="51">
        <v>48</v>
      </c>
      <c r="B64" s="51"/>
      <c r="C64" s="54" t="s">
        <v>134</v>
      </c>
      <c r="D64" s="54" t="s">
        <v>5</v>
      </c>
      <c r="E64" s="56">
        <v>40</v>
      </c>
      <c r="F64" s="42"/>
      <c r="G64" s="35">
        <f t="shared" si="0"/>
        <v>0</v>
      </c>
      <c r="H64" s="17"/>
      <c r="I64" s="35">
        <f t="shared" si="1"/>
        <v>0</v>
      </c>
      <c r="J64" s="35"/>
      <c r="K64" s="43"/>
      <c r="L64" s="3"/>
    </row>
    <row r="65" spans="1:12" ht="75" x14ac:dyDescent="0.25">
      <c r="A65" s="51">
        <v>49</v>
      </c>
      <c r="B65" s="51"/>
      <c r="C65" s="54" t="s">
        <v>135</v>
      </c>
      <c r="D65" s="54" t="s">
        <v>5</v>
      </c>
      <c r="E65" s="56">
        <v>40</v>
      </c>
      <c r="F65" s="42"/>
      <c r="G65" s="35">
        <f t="shared" si="0"/>
        <v>0</v>
      </c>
      <c r="H65" s="17"/>
      <c r="I65" s="35">
        <f t="shared" si="1"/>
        <v>0</v>
      </c>
      <c r="J65" s="35"/>
      <c r="K65" s="43"/>
      <c r="L65" s="3"/>
    </row>
    <row r="66" spans="1:12" x14ac:dyDescent="0.25">
      <c r="A66" s="51">
        <v>50</v>
      </c>
      <c r="B66" s="51"/>
      <c r="C66" s="54" t="s">
        <v>136</v>
      </c>
      <c r="D66" s="54" t="s">
        <v>5</v>
      </c>
      <c r="E66" s="56">
        <v>5</v>
      </c>
      <c r="F66" s="42"/>
      <c r="G66" s="35">
        <f t="shared" si="0"/>
        <v>0</v>
      </c>
      <c r="H66" s="17"/>
      <c r="I66" s="35">
        <f t="shared" si="1"/>
        <v>0</v>
      </c>
      <c r="J66" s="35"/>
      <c r="K66" s="43"/>
      <c r="L66" s="3"/>
    </row>
    <row r="67" spans="1:12" x14ac:dyDescent="0.25">
      <c r="A67" s="51">
        <v>51</v>
      </c>
      <c r="B67" s="51">
        <v>858</v>
      </c>
      <c r="C67" s="54" t="s">
        <v>137</v>
      </c>
      <c r="D67" s="54" t="s">
        <v>5</v>
      </c>
      <c r="E67" s="56">
        <v>5</v>
      </c>
      <c r="F67" s="42"/>
      <c r="G67" s="35">
        <f t="shared" si="0"/>
        <v>0</v>
      </c>
      <c r="H67" s="17"/>
      <c r="I67" s="35">
        <f t="shared" si="1"/>
        <v>0</v>
      </c>
      <c r="J67" s="35"/>
      <c r="K67" s="43"/>
      <c r="L67" s="3"/>
    </row>
    <row r="68" spans="1:12" x14ac:dyDescent="0.25">
      <c r="A68" s="51">
        <v>52</v>
      </c>
      <c r="B68" s="51">
        <v>806</v>
      </c>
      <c r="C68" s="54" t="s">
        <v>138</v>
      </c>
      <c r="D68" s="54" t="s">
        <v>5</v>
      </c>
      <c r="E68" s="56">
        <v>5</v>
      </c>
      <c r="F68" s="42"/>
      <c r="G68" s="35">
        <f t="shared" si="0"/>
        <v>0</v>
      </c>
      <c r="H68" s="17"/>
      <c r="I68" s="35">
        <f t="shared" si="1"/>
        <v>0</v>
      </c>
      <c r="J68" s="35"/>
      <c r="K68" s="43"/>
      <c r="L68" s="3"/>
    </row>
    <row r="69" spans="1:12" x14ac:dyDescent="0.25">
      <c r="A69" s="51">
        <v>53</v>
      </c>
      <c r="B69" s="51"/>
      <c r="C69" s="54" t="s">
        <v>139</v>
      </c>
      <c r="D69" s="54" t="s">
        <v>5</v>
      </c>
      <c r="E69" s="56">
        <v>100</v>
      </c>
      <c r="F69" s="42"/>
      <c r="G69" s="35">
        <f t="shared" si="0"/>
        <v>0</v>
      </c>
      <c r="H69" s="17"/>
      <c r="I69" s="35">
        <f t="shared" si="1"/>
        <v>0</v>
      </c>
      <c r="J69" s="35"/>
      <c r="K69" s="27"/>
      <c r="L69" s="3"/>
    </row>
    <row r="70" spans="1:12" x14ac:dyDescent="0.25">
      <c r="A70" s="51">
        <v>54</v>
      </c>
      <c r="B70" s="51">
        <v>1635</v>
      </c>
      <c r="C70" s="46" t="s">
        <v>29</v>
      </c>
      <c r="D70" s="51" t="s">
        <v>5</v>
      </c>
      <c r="E70" s="60">
        <v>10</v>
      </c>
      <c r="F70" s="35"/>
      <c r="G70" s="35">
        <f t="shared" si="0"/>
        <v>0</v>
      </c>
      <c r="H70" s="17"/>
      <c r="I70" s="35">
        <f t="shared" si="1"/>
        <v>0</v>
      </c>
      <c r="J70" s="3"/>
      <c r="K70" s="3"/>
      <c r="L70" s="3"/>
    </row>
    <row r="71" spans="1:12" x14ac:dyDescent="0.25">
      <c r="A71" s="51">
        <v>55</v>
      </c>
      <c r="B71" s="51">
        <v>1528</v>
      </c>
      <c r="C71" s="51" t="s">
        <v>30</v>
      </c>
      <c r="D71" s="51" t="s">
        <v>5</v>
      </c>
      <c r="E71" s="60">
        <v>2</v>
      </c>
      <c r="F71" s="35"/>
      <c r="G71" s="35">
        <f t="shared" si="0"/>
        <v>0</v>
      </c>
      <c r="H71" s="17"/>
      <c r="I71" s="35">
        <f t="shared" si="1"/>
        <v>0</v>
      </c>
      <c r="J71" s="3"/>
      <c r="K71" s="3"/>
      <c r="L71" s="3"/>
    </row>
    <row r="72" spans="1:12" x14ac:dyDescent="0.25">
      <c r="A72" s="51">
        <v>56</v>
      </c>
      <c r="B72" s="51">
        <v>1535</v>
      </c>
      <c r="C72" s="51" t="s">
        <v>31</v>
      </c>
      <c r="D72" s="51" t="s">
        <v>7</v>
      </c>
      <c r="E72" s="60">
        <v>3</v>
      </c>
      <c r="F72" s="35"/>
      <c r="G72" s="35">
        <f t="shared" si="0"/>
        <v>0</v>
      </c>
      <c r="H72" s="17"/>
      <c r="I72" s="35">
        <f t="shared" si="1"/>
        <v>0</v>
      </c>
      <c r="J72" s="3"/>
      <c r="K72" s="3"/>
      <c r="L72" s="3"/>
    </row>
    <row r="73" spans="1:12" ht="47.25" customHeight="1" x14ac:dyDescent="0.25">
      <c r="A73" s="51">
        <v>57</v>
      </c>
      <c r="B73" s="51">
        <v>1622</v>
      </c>
      <c r="C73" s="44" t="s">
        <v>24</v>
      </c>
      <c r="D73" s="51" t="s">
        <v>7</v>
      </c>
      <c r="E73" s="60">
        <v>5</v>
      </c>
      <c r="F73" s="35"/>
      <c r="G73" s="35">
        <f t="shared" si="0"/>
        <v>0</v>
      </c>
      <c r="H73" s="17"/>
      <c r="I73" s="35">
        <f t="shared" si="1"/>
        <v>0</v>
      </c>
      <c r="J73" s="3"/>
      <c r="K73" s="3"/>
      <c r="L73" s="3"/>
    </row>
    <row r="74" spans="1:12" ht="61.5" customHeight="1" x14ac:dyDescent="0.25">
      <c r="A74" s="51">
        <v>58</v>
      </c>
      <c r="B74" s="51">
        <v>1623</v>
      </c>
      <c r="C74" s="46" t="s">
        <v>25</v>
      </c>
      <c r="D74" s="51" t="s">
        <v>7</v>
      </c>
      <c r="E74" s="60">
        <v>5</v>
      </c>
      <c r="F74" s="35"/>
      <c r="G74" s="35">
        <f t="shared" ref="G74" si="2">SUM(E74*F74)</f>
        <v>0</v>
      </c>
      <c r="H74" s="17"/>
      <c r="I74" s="35">
        <f t="shared" ref="I74" si="3">SUM(G74*H74/100+G74)</f>
        <v>0</v>
      </c>
      <c r="J74" s="3"/>
      <c r="K74" s="3"/>
      <c r="L74" s="3"/>
    </row>
    <row r="75" spans="1:12" ht="18.75" customHeight="1" x14ac:dyDescent="0.25">
      <c r="A75" s="25"/>
      <c r="B75" s="24"/>
      <c r="C75" s="69" t="s">
        <v>21</v>
      </c>
      <c r="D75" s="70"/>
      <c r="E75" s="70"/>
      <c r="F75" s="70"/>
      <c r="G75" s="70"/>
      <c r="H75" s="71"/>
      <c r="I75" s="22">
        <f>SUM(G17:G74)</f>
        <v>0</v>
      </c>
    </row>
    <row r="76" spans="1:12" ht="21" customHeight="1" x14ac:dyDescent="0.25">
      <c r="C76" s="72" t="s">
        <v>20</v>
      </c>
      <c r="D76" s="73"/>
      <c r="E76" s="73"/>
      <c r="F76" s="73"/>
      <c r="G76" s="73"/>
      <c r="H76" s="74"/>
      <c r="I76" s="86">
        <f>SUM(I17:I74)</f>
        <v>0</v>
      </c>
    </row>
    <row r="77" spans="1:12" x14ac:dyDescent="0.25">
      <c r="C77" s="4"/>
      <c r="I77" s="36"/>
    </row>
    <row r="78" spans="1:12" s="12" customFormat="1" ht="15" customHeight="1" x14ac:dyDescent="0.25">
      <c r="A78" s="7" t="s">
        <v>17</v>
      </c>
      <c r="B78" s="7"/>
      <c r="C78" s="8"/>
      <c r="D78" s="7"/>
      <c r="E78" s="40"/>
      <c r="F78" s="9"/>
      <c r="G78" s="9"/>
      <c r="H78" s="9"/>
      <c r="I78" s="10"/>
      <c r="J78" s="11"/>
      <c r="K78" s="11"/>
      <c r="L78" s="11"/>
    </row>
    <row r="79" spans="1:12" s="12" customFormat="1" ht="15" customHeight="1" x14ac:dyDescent="0.25">
      <c r="C79" s="13"/>
      <c r="E79" s="41"/>
      <c r="F79" s="14"/>
      <c r="G79" s="14"/>
      <c r="H79" s="14"/>
      <c r="I79" s="10"/>
    </row>
    <row r="80" spans="1:12" s="12" customFormat="1" x14ac:dyDescent="0.25">
      <c r="A80" s="12" t="s">
        <v>18</v>
      </c>
      <c r="C80" s="13"/>
      <c r="E80" s="41" t="s">
        <v>19</v>
      </c>
      <c r="F80" s="14"/>
      <c r="G80" s="14"/>
      <c r="H80" s="14"/>
      <c r="I80" s="15"/>
    </row>
    <row r="81" ht="81" customHeight="1" x14ac:dyDescent="0.25"/>
  </sheetData>
  <protectedRanges>
    <protectedRange sqref="H78:H80 F78:F80" name="Obseg1_2"/>
    <protectedRange sqref="F16 H16" name="Obseg1_1_1"/>
  </protectedRanges>
  <sortState ref="B17:I87">
    <sortCondition ref="B17:B87"/>
  </sortState>
  <mergeCells count="3">
    <mergeCell ref="A2:B8"/>
    <mergeCell ref="C75:H75"/>
    <mergeCell ref="C76:H76"/>
  </mergeCells>
  <hyperlinks>
    <hyperlink ref="C5" r:id="rId1" display="mailto:info@dsolj-bezigrad.si"/>
    <hyperlink ref="C6" r:id="rId2"/>
  </hyperlinks>
  <pageMargins left="0.11811023622047245" right="0.11811023622047245" top="0.15748031496062992" bottom="0" header="0" footer="0"/>
  <pageSetup paperSize="9" scale="70"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FD256"/>
  <sheetViews>
    <sheetView workbookViewId="0">
      <selection activeCell="I28" sqref="I28"/>
    </sheetView>
  </sheetViews>
  <sheetFormatPr defaultColWidth="9.140625" defaultRowHeight="15" x14ac:dyDescent="0.25"/>
  <cols>
    <col min="1" max="1" width="7.42578125" style="1" customWidth="1"/>
    <col min="2" max="2" width="12.28515625" style="1" customWidth="1"/>
    <col min="3" max="3" width="104" style="1" customWidth="1"/>
    <col min="4" max="4" width="12.7109375" style="1" customWidth="1"/>
    <col min="5" max="5" width="9.140625" style="1"/>
    <col min="6" max="6" width="14.5703125" style="1" customWidth="1"/>
    <col min="7" max="7" width="19.28515625" style="1" customWidth="1"/>
    <col min="8" max="8" width="9.140625" style="1"/>
    <col min="9" max="9" width="24.140625" style="1" customWidth="1"/>
    <col min="10" max="10" width="18.85546875" style="1" customWidth="1"/>
    <col min="11" max="11" width="16.28515625" style="1" customWidth="1"/>
    <col min="12" max="12" width="19.42578125" style="1" customWidth="1"/>
    <col min="13" max="16384" width="9.140625" style="1"/>
  </cols>
  <sheetData>
    <row r="1" spans="1:12" ht="18.75" x14ac:dyDescent="0.3">
      <c r="C1" s="32" t="s">
        <v>9</v>
      </c>
    </row>
    <row r="2" spans="1:12" x14ac:dyDescent="0.25">
      <c r="A2" s="75"/>
      <c r="B2" s="75"/>
      <c r="C2" s="4" t="s">
        <v>52</v>
      </c>
      <c r="I2" s="1" t="s">
        <v>168</v>
      </c>
    </row>
    <row r="3" spans="1:12" x14ac:dyDescent="0.25">
      <c r="A3" s="75"/>
      <c r="B3" s="75"/>
      <c r="C3" s="4" t="s">
        <v>50</v>
      </c>
    </row>
    <row r="4" spans="1:12" x14ac:dyDescent="0.25">
      <c r="A4" s="75"/>
      <c r="B4" s="75"/>
      <c r="C4" s="4" t="s">
        <v>49</v>
      </c>
    </row>
    <row r="5" spans="1:12" x14ac:dyDescent="0.25">
      <c r="A5" s="75"/>
      <c r="B5" s="75"/>
      <c r="C5" s="30" t="s">
        <v>48</v>
      </c>
    </row>
    <row r="6" spans="1:12" x14ac:dyDescent="0.25">
      <c r="A6" s="75"/>
      <c r="B6" s="75"/>
      <c r="C6" s="31" t="s">
        <v>51</v>
      </c>
    </row>
    <row r="7" spans="1:12" x14ac:dyDescent="0.25">
      <c r="A7" s="75"/>
      <c r="B7" s="75"/>
      <c r="C7" s="31"/>
    </row>
    <row r="8" spans="1:12" ht="18.75" x14ac:dyDescent="0.3">
      <c r="A8" s="75"/>
      <c r="B8" s="75"/>
      <c r="C8" s="32" t="s">
        <v>10</v>
      </c>
    </row>
    <row r="9" spans="1:12" x14ac:dyDescent="0.25">
      <c r="C9" s="5"/>
    </row>
    <row r="10" spans="1:12" x14ac:dyDescent="0.25">
      <c r="C10" s="5"/>
    </row>
    <row r="12" spans="1:12" x14ac:dyDescent="0.25">
      <c r="C12" s="37" t="s">
        <v>54</v>
      </c>
    </row>
    <row r="13" spans="1:12" x14ac:dyDescent="0.25">
      <c r="C13" s="2" t="s">
        <v>32</v>
      </c>
    </row>
    <row r="14" spans="1:12" x14ac:dyDescent="0.25">
      <c r="C14" s="2"/>
    </row>
    <row r="15" spans="1:12" ht="60.75" customHeight="1" x14ac:dyDescent="0.25">
      <c r="A15" s="76" t="s">
        <v>12</v>
      </c>
      <c r="B15" s="77" t="s">
        <v>41</v>
      </c>
      <c r="C15" s="76" t="s">
        <v>26</v>
      </c>
      <c r="D15" s="76" t="s">
        <v>1</v>
      </c>
      <c r="E15" s="76" t="s">
        <v>27</v>
      </c>
      <c r="F15" s="84" t="s">
        <v>13</v>
      </c>
      <c r="G15" s="84" t="s">
        <v>14</v>
      </c>
      <c r="H15" s="84" t="s">
        <v>15</v>
      </c>
      <c r="I15" s="85" t="s">
        <v>16</v>
      </c>
      <c r="J15" s="79" t="s">
        <v>55</v>
      </c>
      <c r="K15" s="80" t="s">
        <v>164</v>
      </c>
      <c r="L15" s="80" t="s">
        <v>165</v>
      </c>
    </row>
    <row r="16" spans="1:12" ht="45" x14ac:dyDescent="0.25">
      <c r="A16" s="62">
        <v>1</v>
      </c>
      <c r="B16" s="62">
        <v>507</v>
      </c>
      <c r="C16" s="58" t="s">
        <v>140</v>
      </c>
      <c r="D16" s="49" t="s">
        <v>5</v>
      </c>
      <c r="E16" s="65">
        <v>100000</v>
      </c>
      <c r="F16" s="42"/>
      <c r="G16" s="35">
        <f>SUM(E16*F16)</f>
        <v>0</v>
      </c>
      <c r="H16" s="17"/>
      <c r="I16" s="35">
        <f>SUM(G16*H16/100+G16)</f>
        <v>0</v>
      </c>
      <c r="J16" s="35"/>
      <c r="K16" s="43"/>
      <c r="L16" s="3"/>
    </row>
    <row r="17" spans="1:179 15947:16384" ht="45" x14ac:dyDescent="0.25">
      <c r="A17" s="62">
        <v>2</v>
      </c>
      <c r="B17" s="62">
        <v>507</v>
      </c>
      <c r="C17" s="49" t="s">
        <v>141</v>
      </c>
      <c r="D17" s="49" t="s">
        <v>5</v>
      </c>
      <c r="E17" s="65">
        <v>150000</v>
      </c>
      <c r="F17" s="42"/>
      <c r="G17" s="35">
        <f t="shared" ref="G17:G26" si="0">SUM(E17*F17)</f>
        <v>0</v>
      </c>
      <c r="H17" s="17"/>
      <c r="I17" s="35">
        <f t="shared" ref="I17:I26" si="1">SUM(G17*H17/100+G17)</f>
        <v>0</v>
      </c>
      <c r="J17" s="35"/>
      <c r="K17" s="43"/>
      <c r="L17" s="3"/>
    </row>
    <row r="18" spans="1:179 15947:16384" ht="60" x14ac:dyDescent="0.25">
      <c r="A18" s="62">
        <v>3</v>
      </c>
      <c r="B18" s="62">
        <v>519</v>
      </c>
      <c r="C18" s="58" t="s">
        <v>142</v>
      </c>
      <c r="D18" s="49" t="s">
        <v>5</v>
      </c>
      <c r="E18" s="65">
        <v>5000</v>
      </c>
      <c r="F18" s="42"/>
      <c r="G18" s="35">
        <f t="shared" si="0"/>
        <v>0</v>
      </c>
      <c r="H18" s="17"/>
      <c r="I18" s="35">
        <f t="shared" si="1"/>
        <v>0</v>
      </c>
      <c r="J18" s="35"/>
      <c r="K18" s="43"/>
      <c r="L18" s="3"/>
    </row>
    <row r="19" spans="1:179 15947:16384" ht="30" customHeight="1" x14ac:dyDescent="0.25">
      <c r="A19" s="62">
        <v>4</v>
      </c>
      <c r="B19" s="62">
        <v>524</v>
      </c>
      <c r="C19" s="53" t="s">
        <v>143</v>
      </c>
      <c r="D19" s="49" t="s">
        <v>5</v>
      </c>
      <c r="E19" s="65">
        <v>10000</v>
      </c>
      <c r="F19" s="42"/>
      <c r="G19" s="35">
        <f t="shared" si="0"/>
        <v>0</v>
      </c>
      <c r="H19" s="17"/>
      <c r="I19" s="35">
        <f t="shared" si="1"/>
        <v>0</v>
      </c>
      <c r="J19" s="35"/>
      <c r="K19" s="43"/>
      <c r="L19" s="3"/>
      <c r="WOI19" s="68"/>
      <c r="WOJ19" s="68"/>
      <c r="WOK19" s="68"/>
      <c r="WOL19" s="68"/>
      <c r="WOM19" s="68"/>
      <c r="WON19" s="68"/>
      <c r="WOO19" s="68"/>
      <c r="WOP19" s="68"/>
      <c r="WOQ19" s="68"/>
      <c r="WOR19" s="68"/>
      <c r="WOS19" s="68"/>
      <c r="WOT19" s="68"/>
      <c r="WOU19" s="68"/>
      <c r="WOV19" s="68"/>
      <c r="WOW19" s="68"/>
      <c r="WOX19" s="68"/>
      <c r="WOY19" s="68"/>
      <c r="WOZ19" s="68"/>
      <c r="WPA19" s="68"/>
      <c r="WPB19" s="68"/>
      <c r="WPC19" s="68"/>
      <c r="WPD19" s="68"/>
      <c r="WPE19" s="68"/>
      <c r="WPF19" s="68"/>
      <c r="WPG19" s="68"/>
      <c r="WPH19" s="68"/>
      <c r="WPI19" s="68"/>
      <c r="WPJ19" s="68"/>
      <c r="WPK19" s="68"/>
      <c r="WPL19" s="68"/>
      <c r="WPM19" s="68"/>
      <c r="WPN19" s="68"/>
      <c r="WPO19" s="68"/>
      <c r="WPP19" s="68"/>
      <c r="WPQ19" s="68"/>
      <c r="WPR19" s="68"/>
      <c r="WPS19" s="68"/>
      <c r="WPT19" s="68"/>
      <c r="WPU19" s="68"/>
      <c r="WPV19" s="68"/>
      <c r="WPW19" s="68"/>
      <c r="WPX19" s="68"/>
      <c r="WPY19" s="68"/>
      <c r="WPZ19" s="68"/>
      <c r="WQA19" s="68"/>
      <c r="WQB19" s="68"/>
      <c r="WQC19" s="68"/>
      <c r="WQD19" s="68"/>
      <c r="WQE19" s="68"/>
      <c r="WQF19" s="68"/>
      <c r="WQG19" s="68"/>
      <c r="WQH19" s="68"/>
      <c r="WQI19" s="68"/>
      <c r="WQJ19" s="68"/>
      <c r="WQK19" s="68"/>
      <c r="WQL19" s="68"/>
      <c r="WQM19" s="68"/>
      <c r="WQN19" s="68"/>
      <c r="WQO19" s="68"/>
      <c r="WQP19" s="68"/>
      <c r="WQQ19" s="68"/>
      <c r="WQR19" s="68"/>
      <c r="WQS19" s="68"/>
      <c r="WQT19" s="68"/>
      <c r="WQU19" s="68"/>
      <c r="WQV19" s="68"/>
      <c r="WQW19" s="68"/>
      <c r="WQX19" s="68"/>
      <c r="WQY19" s="68"/>
      <c r="WQZ19" s="68"/>
      <c r="WRA19" s="68"/>
      <c r="WRB19" s="68"/>
      <c r="WRC19" s="68"/>
      <c r="WRD19" s="68"/>
      <c r="WRE19" s="68"/>
      <c r="WRF19" s="68"/>
      <c r="WRG19" s="68"/>
      <c r="WRH19" s="68"/>
      <c r="WRI19" s="68"/>
      <c r="WRJ19" s="68"/>
      <c r="WRK19" s="68"/>
      <c r="WRL19" s="68"/>
      <c r="WRM19" s="68"/>
      <c r="WRN19" s="68"/>
      <c r="WRO19" s="68"/>
      <c r="WRP19" s="68"/>
      <c r="WRQ19" s="68"/>
      <c r="WRR19" s="68"/>
      <c r="WRS19" s="68"/>
      <c r="WRT19" s="68"/>
      <c r="WRU19" s="68"/>
      <c r="WRV19" s="68"/>
      <c r="WRW19" s="68"/>
      <c r="WRX19" s="68"/>
      <c r="WRY19" s="68"/>
      <c r="WRZ19" s="68"/>
      <c r="WSA19" s="68"/>
      <c r="WSB19" s="68"/>
      <c r="WSC19" s="68"/>
      <c r="WSD19" s="68"/>
      <c r="WSE19" s="68"/>
      <c r="WSF19" s="68"/>
      <c r="WSG19" s="68"/>
      <c r="WSH19" s="68"/>
      <c r="WSI19" s="68"/>
      <c r="WSJ19" s="68"/>
      <c r="WSK19" s="68"/>
      <c r="WSL19" s="68"/>
      <c r="WSM19" s="68"/>
      <c r="WSN19" s="68"/>
      <c r="WSO19" s="68"/>
      <c r="WSP19" s="68"/>
      <c r="WSQ19" s="68"/>
      <c r="WSR19" s="68"/>
      <c r="WSS19" s="68"/>
      <c r="WST19" s="68"/>
      <c r="WSU19" s="68"/>
      <c r="WSV19" s="68"/>
      <c r="WSW19" s="68"/>
      <c r="WSX19" s="68"/>
      <c r="WSY19" s="68"/>
      <c r="WSZ19" s="68"/>
      <c r="WTA19" s="68"/>
      <c r="WTB19" s="68"/>
      <c r="WTC19" s="68"/>
      <c r="WTD19" s="68"/>
      <c r="WTE19" s="68"/>
      <c r="WTF19" s="68"/>
      <c r="WTG19" s="68"/>
      <c r="WTH19" s="68"/>
      <c r="WTI19" s="68"/>
      <c r="WTJ19" s="68"/>
      <c r="WTK19" s="68"/>
      <c r="WTL19" s="68"/>
      <c r="WTM19" s="68"/>
      <c r="WTN19" s="68"/>
      <c r="WTO19" s="68"/>
      <c r="WTP19" s="68"/>
      <c r="WTQ19" s="68"/>
      <c r="WTR19" s="68"/>
      <c r="WTS19" s="68"/>
      <c r="WTT19" s="68"/>
      <c r="WTU19" s="68"/>
      <c r="WTV19" s="68"/>
      <c r="WTW19" s="68"/>
      <c r="WTX19" s="68"/>
      <c r="WTY19" s="68"/>
      <c r="WTZ19" s="68"/>
      <c r="WUA19" s="68"/>
      <c r="WUB19" s="68"/>
      <c r="WUC19" s="68"/>
      <c r="WUD19" s="68"/>
      <c r="WUE19" s="68"/>
      <c r="WUF19" s="68"/>
      <c r="WUG19" s="68"/>
      <c r="WUH19" s="68"/>
      <c r="WUI19" s="68"/>
      <c r="WUJ19" s="68"/>
      <c r="WUK19" s="68"/>
      <c r="WUL19" s="68"/>
      <c r="WUM19" s="68"/>
      <c r="WUN19" s="68"/>
      <c r="WUO19" s="68"/>
      <c r="WUP19" s="68"/>
      <c r="WUQ19" s="68"/>
      <c r="WUR19" s="68"/>
      <c r="WUS19" s="68"/>
      <c r="WUT19" s="68"/>
      <c r="WUU19" s="68"/>
      <c r="WUV19" s="68"/>
      <c r="WUW19" s="68"/>
      <c r="WUX19" s="68"/>
      <c r="WUY19" s="68"/>
      <c r="WUZ19" s="68"/>
      <c r="WVA19" s="68"/>
      <c r="WVB19" s="68"/>
      <c r="WVC19" s="68"/>
      <c r="WVD19" s="68"/>
      <c r="WVE19" s="68"/>
      <c r="WVF19" s="68"/>
      <c r="WVG19" s="68"/>
      <c r="WVH19" s="68"/>
      <c r="WVI19" s="68"/>
      <c r="WVJ19" s="68"/>
      <c r="WVK19" s="68"/>
      <c r="WVL19" s="68"/>
      <c r="WVM19" s="68"/>
      <c r="WVN19" s="68"/>
      <c r="WVO19" s="68"/>
      <c r="WVP19" s="68"/>
      <c r="WVQ19" s="68"/>
      <c r="WVR19" s="68"/>
      <c r="WVS19" s="68"/>
      <c r="WVT19" s="68"/>
      <c r="WVU19" s="68"/>
      <c r="WVV19" s="68"/>
      <c r="WVW19" s="68"/>
      <c r="WVX19" s="68"/>
      <c r="WVY19" s="68"/>
      <c r="WVZ19" s="68"/>
      <c r="WWA19" s="68"/>
      <c r="WWB19" s="68"/>
      <c r="WWC19" s="68"/>
      <c r="WWD19" s="68"/>
      <c r="WWE19" s="68"/>
      <c r="WWF19" s="68"/>
      <c r="WWG19" s="68"/>
      <c r="WWH19" s="68"/>
      <c r="WWI19" s="68"/>
      <c r="WWJ19" s="68"/>
      <c r="WWK19" s="68"/>
      <c r="WWL19" s="68"/>
      <c r="WWM19" s="68"/>
      <c r="WWN19" s="68"/>
      <c r="WWO19" s="68"/>
      <c r="WWP19" s="68"/>
      <c r="WWQ19" s="68"/>
      <c r="WWR19" s="68"/>
      <c r="WWS19" s="68"/>
      <c r="WWT19" s="68"/>
      <c r="WWU19" s="68"/>
      <c r="WWV19" s="68"/>
      <c r="WWW19" s="68"/>
      <c r="WWX19" s="68"/>
      <c r="WWY19" s="68"/>
      <c r="WWZ19" s="68"/>
      <c r="WXA19" s="68"/>
      <c r="WXB19" s="68"/>
      <c r="WXC19" s="68"/>
      <c r="WXD19" s="68"/>
      <c r="WXE19" s="68"/>
      <c r="WXF19" s="68"/>
      <c r="WXG19" s="68"/>
      <c r="WXH19" s="68"/>
      <c r="WXI19" s="68"/>
      <c r="WXJ19" s="68"/>
      <c r="WXK19" s="68"/>
      <c r="WXL19" s="68"/>
      <c r="WXM19" s="68"/>
      <c r="WXN19" s="68"/>
      <c r="WXO19" s="68"/>
      <c r="WXP19" s="68"/>
      <c r="WXQ19" s="68"/>
      <c r="WXR19" s="68"/>
      <c r="WXS19" s="68"/>
      <c r="WXT19" s="68"/>
      <c r="WXU19" s="68"/>
      <c r="WXV19" s="68"/>
      <c r="WXW19" s="68"/>
      <c r="WXX19" s="68"/>
      <c r="WXY19" s="68"/>
      <c r="WXZ19" s="68"/>
      <c r="WYA19" s="68"/>
      <c r="WYB19" s="68"/>
      <c r="WYC19" s="68"/>
      <c r="WYD19" s="68"/>
      <c r="WYE19" s="68"/>
      <c r="WYF19" s="68"/>
      <c r="WYG19" s="68"/>
      <c r="WYH19" s="68"/>
      <c r="WYI19" s="68"/>
      <c r="WYJ19" s="68"/>
      <c r="WYK19" s="68"/>
      <c r="WYL19" s="68"/>
      <c r="WYM19" s="68"/>
      <c r="WYN19" s="68"/>
      <c r="WYO19" s="68"/>
      <c r="WYP19" s="68"/>
      <c r="WYQ19" s="68"/>
      <c r="WYR19" s="68"/>
      <c r="WYS19" s="68"/>
      <c r="WYT19" s="68"/>
      <c r="WYU19" s="68"/>
      <c r="WYV19" s="68"/>
      <c r="WYW19" s="68"/>
      <c r="WYX19" s="68"/>
      <c r="WYY19" s="68"/>
      <c r="WYZ19" s="68"/>
      <c r="WZA19" s="68"/>
      <c r="WZB19" s="68"/>
      <c r="WZC19" s="68"/>
      <c r="WZD19" s="68"/>
      <c r="WZE19" s="68"/>
      <c r="WZF19" s="68"/>
      <c r="WZG19" s="68"/>
      <c r="WZH19" s="68"/>
      <c r="WZI19" s="68"/>
      <c r="WZJ19" s="68"/>
      <c r="WZK19" s="68"/>
      <c r="WZL19" s="68"/>
      <c r="WZM19" s="68"/>
      <c r="WZN19" s="68"/>
      <c r="WZO19" s="68"/>
      <c r="WZP19" s="68"/>
      <c r="WZQ19" s="68"/>
      <c r="WZR19" s="68"/>
      <c r="WZS19" s="68"/>
      <c r="WZT19" s="68"/>
      <c r="WZU19" s="68"/>
      <c r="WZV19" s="68"/>
      <c r="WZW19" s="68"/>
      <c r="WZX19" s="68"/>
      <c r="WZY19" s="68"/>
      <c r="WZZ19" s="68"/>
      <c r="XAA19" s="68"/>
      <c r="XAB19" s="68"/>
      <c r="XAC19" s="68"/>
      <c r="XAD19" s="68"/>
      <c r="XAE19" s="68"/>
      <c r="XAF19" s="68"/>
      <c r="XAG19" s="68"/>
      <c r="XAH19" s="68"/>
      <c r="XAI19" s="68"/>
      <c r="XAJ19" s="68"/>
      <c r="XAK19" s="68"/>
      <c r="XAL19" s="68"/>
      <c r="XAM19" s="68"/>
      <c r="XAN19" s="68"/>
      <c r="XAO19" s="68"/>
      <c r="XAP19" s="68"/>
      <c r="XAQ19" s="68"/>
      <c r="XAR19" s="68"/>
      <c r="XAS19" s="68"/>
      <c r="XAT19" s="68"/>
      <c r="XAU19" s="68"/>
      <c r="XAV19" s="68"/>
      <c r="XAW19" s="68"/>
      <c r="XAX19" s="68"/>
      <c r="XAY19" s="68"/>
      <c r="XAZ19" s="68"/>
      <c r="XBA19" s="68"/>
      <c r="XBB19" s="68"/>
      <c r="XBC19" s="68"/>
      <c r="XBD19" s="68"/>
      <c r="XBE19" s="68"/>
      <c r="XBF19" s="68"/>
      <c r="XBG19" s="68"/>
      <c r="XBH19" s="68"/>
      <c r="XBI19" s="68"/>
      <c r="XBJ19" s="68"/>
      <c r="XBK19" s="68"/>
      <c r="XBL19" s="68"/>
      <c r="XBM19" s="68"/>
      <c r="XBN19" s="68"/>
      <c r="XBO19" s="68"/>
      <c r="XBP19" s="68"/>
      <c r="XBQ19" s="68"/>
      <c r="XBR19" s="68"/>
      <c r="XBS19" s="68"/>
      <c r="XBT19" s="68"/>
      <c r="XBU19" s="68"/>
      <c r="XBV19" s="68"/>
      <c r="XBW19" s="68"/>
      <c r="XBX19" s="68"/>
      <c r="XBY19" s="68"/>
      <c r="XBZ19" s="68"/>
      <c r="XCA19" s="68"/>
      <c r="XCB19" s="68"/>
      <c r="XCC19" s="68"/>
      <c r="XCD19" s="68"/>
      <c r="XCE19" s="68"/>
      <c r="XCF19" s="68"/>
      <c r="XCG19" s="68"/>
      <c r="XCH19" s="68"/>
      <c r="XCI19" s="68"/>
      <c r="XCJ19" s="68"/>
      <c r="XCK19" s="68"/>
      <c r="XCL19" s="68"/>
      <c r="XCM19" s="68"/>
      <c r="XCN19" s="68"/>
      <c r="XCO19" s="68"/>
      <c r="XCP19" s="68"/>
      <c r="XCQ19" s="68"/>
      <c r="XCR19" s="68"/>
      <c r="XCS19" s="68"/>
      <c r="XCT19" s="68"/>
      <c r="XCU19" s="68"/>
      <c r="XCV19" s="68"/>
      <c r="XCW19" s="68"/>
      <c r="XCX19" s="68"/>
      <c r="XCY19" s="68"/>
      <c r="XCZ19" s="68"/>
      <c r="XDA19" s="68"/>
      <c r="XDB19" s="68"/>
      <c r="XDC19" s="68"/>
      <c r="XDD19" s="68"/>
      <c r="XDE19" s="68"/>
      <c r="XDF19" s="68"/>
      <c r="XDG19" s="68"/>
      <c r="XDH19" s="68"/>
      <c r="XDI19" s="68"/>
      <c r="XDJ19" s="68"/>
      <c r="XDK19" s="68"/>
      <c r="XDL19" s="68"/>
      <c r="XDM19" s="68"/>
      <c r="XDN19" s="68"/>
      <c r="XDO19" s="68"/>
      <c r="XDP19" s="68"/>
      <c r="XDQ19" s="68"/>
      <c r="XDR19" s="68"/>
      <c r="XDS19" s="68"/>
      <c r="XDT19" s="68"/>
      <c r="XDU19" s="68"/>
      <c r="XDV19" s="68"/>
      <c r="XDW19" s="68"/>
      <c r="XDX19" s="68"/>
      <c r="XDY19" s="68"/>
      <c r="XDZ19" s="68"/>
      <c r="XEA19" s="68"/>
      <c r="XEB19" s="68"/>
      <c r="XEC19" s="68"/>
      <c r="XED19" s="68"/>
      <c r="XEE19" s="68"/>
      <c r="XEF19" s="68"/>
      <c r="XEG19" s="68"/>
      <c r="XEH19" s="68"/>
      <c r="XEI19" s="68"/>
      <c r="XEJ19" s="68"/>
      <c r="XEK19" s="68"/>
      <c r="XEL19" s="68"/>
      <c r="XEM19" s="68"/>
      <c r="XEN19" s="68"/>
      <c r="XEO19" s="68"/>
      <c r="XEP19" s="68"/>
      <c r="XEQ19" s="68"/>
      <c r="XER19" s="68"/>
      <c r="XES19" s="68"/>
      <c r="XET19" s="68"/>
      <c r="XEU19" s="68"/>
      <c r="XEV19" s="68"/>
      <c r="XEW19" s="68"/>
      <c r="XEX19" s="68"/>
      <c r="XEY19" s="68"/>
      <c r="XEZ19" s="68"/>
      <c r="XFA19" s="68"/>
      <c r="XFB19" s="68"/>
      <c r="XFC19" s="68"/>
      <c r="XFD19" s="68"/>
    </row>
    <row r="20" spans="1:179 15947:16384" ht="26.25" customHeight="1" x14ac:dyDescent="0.25">
      <c r="A20" s="62">
        <v>5</v>
      </c>
      <c r="B20" s="63"/>
      <c r="C20" s="53" t="s">
        <v>166</v>
      </c>
      <c r="D20" s="63" t="s">
        <v>5</v>
      </c>
      <c r="E20" s="66">
        <v>5000</v>
      </c>
      <c r="F20" s="26"/>
      <c r="G20" s="35">
        <f t="shared" si="0"/>
        <v>0</v>
      </c>
      <c r="H20" s="26"/>
      <c r="I20" s="35">
        <f t="shared" ref="I20" si="2">SUM(G20*H20/100+G20)</f>
        <v>0</v>
      </c>
      <c r="J20" s="26"/>
      <c r="K20" s="26"/>
      <c r="L20" s="3"/>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68"/>
      <c r="DH20" s="68"/>
      <c r="DI20" s="68"/>
      <c r="DJ20" s="68"/>
      <c r="DK20" s="68"/>
      <c r="DL20" s="68"/>
      <c r="DM20" s="68"/>
      <c r="DN20" s="68"/>
      <c r="DO20" s="68"/>
      <c r="DP20" s="68"/>
      <c r="DQ20" s="68"/>
      <c r="DR20" s="68"/>
      <c r="DS20" s="68"/>
      <c r="DT20" s="68"/>
      <c r="DU20" s="68"/>
      <c r="DV20" s="68"/>
      <c r="DW20" s="68"/>
      <c r="DX20" s="68"/>
      <c r="DY20" s="68"/>
      <c r="DZ20" s="68"/>
      <c r="EA20" s="68"/>
      <c r="EB20" s="68"/>
      <c r="EC20" s="68"/>
      <c r="ED20" s="68"/>
      <c r="EE20" s="68"/>
      <c r="EF20" s="68"/>
      <c r="EG20" s="68"/>
      <c r="EH20" s="68"/>
      <c r="EI20" s="68"/>
      <c r="EJ20" s="68"/>
      <c r="EK20" s="68"/>
      <c r="EL20" s="68"/>
      <c r="EM20" s="68"/>
      <c r="EN20" s="68"/>
      <c r="EO20" s="68"/>
      <c r="EP20" s="68"/>
      <c r="EQ20" s="68"/>
      <c r="ER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WOI20" s="68"/>
      <c r="WOJ20" s="68"/>
      <c r="WOK20" s="68"/>
      <c r="WOL20" s="68"/>
      <c r="WOM20" s="68"/>
      <c r="WON20" s="68"/>
      <c r="WOO20" s="68"/>
      <c r="WOP20" s="68"/>
      <c r="WOQ20" s="68"/>
      <c r="WOR20" s="68"/>
      <c r="WOS20" s="68"/>
      <c r="WOT20" s="68"/>
      <c r="WOU20" s="68"/>
      <c r="WOV20" s="68"/>
      <c r="WOW20" s="68"/>
      <c r="WOX20" s="68"/>
      <c r="WOY20" s="68"/>
      <c r="WOZ20" s="68"/>
      <c r="WPA20" s="68"/>
      <c r="WPB20" s="68"/>
      <c r="WPC20" s="68"/>
      <c r="WPD20" s="68"/>
      <c r="WPE20" s="68"/>
      <c r="WPF20" s="68"/>
      <c r="WPG20" s="68"/>
      <c r="WPH20" s="68"/>
      <c r="WPI20" s="68"/>
      <c r="WPJ20" s="68"/>
      <c r="WPK20" s="68"/>
      <c r="WPL20" s="68"/>
      <c r="WPM20" s="68"/>
      <c r="WPN20" s="68"/>
      <c r="WPO20" s="68"/>
      <c r="WPP20" s="68"/>
      <c r="WPQ20" s="68"/>
      <c r="WPR20" s="68"/>
      <c r="WPS20" s="68"/>
      <c r="WPT20" s="68"/>
      <c r="WPU20" s="68"/>
      <c r="WPV20" s="68"/>
      <c r="WPW20" s="68"/>
      <c r="WPX20" s="68"/>
      <c r="WPY20" s="68"/>
      <c r="WPZ20" s="68"/>
      <c r="WQA20" s="68"/>
      <c r="WQB20" s="68"/>
      <c r="WQC20" s="68"/>
      <c r="WQD20" s="68"/>
      <c r="WQE20" s="68"/>
      <c r="WQF20" s="68"/>
      <c r="WQG20" s="68"/>
      <c r="WQH20" s="68"/>
      <c r="WQI20" s="68"/>
      <c r="WQJ20" s="68"/>
      <c r="WQK20" s="68"/>
      <c r="WQL20" s="68"/>
      <c r="WQM20" s="68"/>
      <c r="WQN20" s="68"/>
      <c r="WQO20" s="68"/>
      <c r="WQP20" s="68"/>
      <c r="WQQ20" s="68"/>
      <c r="WQR20" s="68"/>
      <c r="WQS20" s="68"/>
      <c r="WQT20" s="68"/>
      <c r="WQU20" s="68"/>
      <c r="WQV20" s="68"/>
      <c r="WQW20" s="68"/>
      <c r="WQX20" s="68"/>
      <c r="WQY20" s="68"/>
      <c r="WQZ20" s="68"/>
      <c r="WRA20" s="68"/>
      <c r="WRB20" s="68"/>
      <c r="WRC20" s="68"/>
      <c r="WRD20" s="68"/>
      <c r="WRE20" s="68"/>
      <c r="WRF20" s="68"/>
      <c r="WRG20" s="68"/>
      <c r="WRH20" s="68"/>
      <c r="WRI20" s="68"/>
      <c r="WRJ20" s="68"/>
      <c r="WRK20" s="68"/>
      <c r="WRL20" s="68"/>
      <c r="WRM20" s="68"/>
      <c r="WRN20" s="68"/>
      <c r="WRO20" s="68"/>
      <c r="WRP20" s="68"/>
      <c r="WRQ20" s="68"/>
      <c r="WRR20" s="68"/>
      <c r="WRS20" s="68"/>
      <c r="WRT20" s="68"/>
      <c r="WRU20" s="68"/>
      <c r="WRV20" s="68"/>
      <c r="WRW20" s="68"/>
      <c r="WRX20" s="68"/>
      <c r="WRY20" s="68"/>
      <c r="WRZ20" s="68"/>
      <c r="WSA20" s="68"/>
      <c r="WSB20" s="68"/>
      <c r="WSC20" s="68"/>
      <c r="WSD20" s="68"/>
      <c r="WSE20" s="68"/>
      <c r="WSF20" s="68"/>
      <c r="WSG20" s="68"/>
      <c r="WSH20" s="68"/>
      <c r="WSI20" s="68"/>
      <c r="WSJ20" s="68"/>
      <c r="WSK20" s="68"/>
      <c r="WSL20" s="68"/>
      <c r="WSM20" s="68"/>
      <c r="WSN20" s="68"/>
      <c r="WSO20" s="68"/>
      <c r="WSP20" s="68"/>
      <c r="WSQ20" s="68"/>
      <c r="WSR20" s="68"/>
      <c r="WSS20" s="68"/>
      <c r="WST20" s="68"/>
      <c r="WSU20" s="68"/>
      <c r="WSV20" s="68"/>
      <c r="WSW20" s="68"/>
      <c r="WSX20" s="68"/>
      <c r="WSY20" s="68"/>
      <c r="WSZ20" s="68"/>
      <c r="WTA20" s="68"/>
      <c r="WTB20" s="68"/>
      <c r="WTC20" s="68"/>
      <c r="WTD20" s="68"/>
      <c r="WTE20" s="68"/>
      <c r="WTF20" s="68"/>
      <c r="WTG20" s="68"/>
      <c r="WTH20" s="68"/>
      <c r="WTI20" s="68"/>
      <c r="WTJ20" s="68"/>
      <c r="WTK20" s="68"/>
      <c r="WTL20" s="68"/>
      <c r="WTM20" s="68"/>
      <c r="WTN20" s="68"/>
      <c r="WTO20" s="68"/>
      <c r="WTP20" s="68"/>
      <c r="WTQ20" s="68"/>
      <c r="WTR20" s="68"/>
      <c r="WTS20" s="68"/>
      <c r="WTT20" s="68"/>
      <c r="WTU20" s="68"/>
      <c r="WTV20" s="68"/>
      <c r="WTW20" s="68"/>
      <c r="WTX20" s="68"/>
      <c r="WTY20" s="68"/>
      <c r="WTZ20" s="68"/>
      <c r="WUA20" s="68"/>
      <c r="WUB20" s="68"/>
      <c r="WUC20" s="68"/>
      <c r="WUD20" s="68"/>
      <c r="WUE20" s="68"/>
      <c r="WUF20" s="68"/>
      <c r="WUG20" s="68"/>
      <c r="WUH20" s="68"/>
      <c r="WUI20" s="68"/>
      <c r="WUJ20" s="68"/>
      <c r="WUK20" s="68"/>
      <c r="WUL20" s="68"/>
      <c r="WUM20" s="68"/>
      <c r="WUN20" s="68"/>
      <c r="WUO20" s="68"/>
      <c r="WUP20" s="68"/>
      <c r="WUQ20" s="68"/>
      <c r="WUR20" s="68"/>
      <c r="WUS20" s="68"/>
      <c r="WUT20" s="68"/>
      <c r="WUU20" s="68"/>
      <c r="WUV20" s="68"/>
      <c r="WUW20" s="68"/>
      <c r="WUX20" s="68"/>
      <c r="WUY20" s="68"/>
      <c r="WUZ20" s="68"/>
      <c r="WVA20" s="68"/>
      <c r="WVB20" s="68"/>
      <c r="WVC20" s="68"/>
      <c r="WVD20" s="68"/>
      <c r="WVE20" s="68"/>
      <c r="WVF20" s="68"/>
      <c r="WVG20" s="68"/>
      <c r="WVH20" s="68"/>
      <c r="WVI20" s="68"/>
      <c r="WVJ20" s="68"/>
      <c r="WVK20" s="68"/>
      <c r="WVL20" s="68"/>
      <c r="WVM20" s="68"/>
      <c r="WVN20" s="68"/>
      <c r="WVO20" s="68"/>
      <c r="WVP20" s="68"/>
      <c r="WVQ20" s="68"/>
      <c r="WVR20" s="68"/>
      <c r="WVS20" s="68"/>
      <c r="WVT20" s="68"/>
      <c r="WVU20" s="68"/>
      <c r="WVV20" s="68"/>
      <c r="WVW20" s="68"/>
      <c r="WVX20" s="68"/>
      <c r="WVY20" s="68"/>
      <c r="WVZ20" s="68"/>
      <c r="WWA20" s="68"/>
      <c r="WWB20" s="68"/>
      <c r="WWC20" s="68"/>
      <c r="WWD20" s="68"/>
      <c r="WWE20" s="68"/>
      <c r="WWF20" s="68"/>
      <c r="WWG20" s="68"/>
      <c r="WWH20" s="68"/>
      <c r="WWI20" s="68"/>
      <c r="WWJ20" s="68"/>
      <c r="WWK20" s="68"/>
      <c r="WWL20" s="68"/>
      <c r="WWM20" s="68"/>
      <c r="WWN20" s="68"/>
      <c r="WWO20" s="68"/>
      <c r="WWP20" s="68"/>
      <c r="WWQ20" s="68"/>
      <c r="WWR20" s="68"/>
      <c r="WWS20" s="68"/>
      <c r="WWT20" s="68"/>
      <c r="WWU20" s="68"/>
      <c r="WWV20" s="68"/>
      <c r="WWW20" s="68"/>
      <c r="WWX20" s="68"/>
      <c r="WWY20" s="68"/>
      <c r="WWZ20" s="68"/>
      <c r="WXA20" s="68"/>
      <c r="WXB20" s="68"/>
      <c r="WXC20" s="68"/>
      <c r="WXD20" s="68"/>
      <c r="WXE20" s="68"/>
      <c r="WXF20" s="68"/>
      <c r="WXG20" s="68"/>
      <c r="WXH20" s="68"/>
      <c r="WXI20" s="68"/>
      <c r="WXJ20" s="68"/>
      <c r="WXK20" s="68"/>
      <c r="WXL20" s="68"/>
      <c r="WXM20" s="68"/>
      <c r="WXN20" s="68"/>
      <c r="WXO20" s="68"/>
      <c r="WXP20" s="68"/>
      <c r="WXQ20" s="68"/>
      <c r="WXR20" s="68"/>
      <c r="WXS20" s="68"/>
      <c r="WXT20" s="68"/>
      <c r="WXU20" s="68"/>
      <c r="WXV20" s="68"/>
      <c r="WXW20" s="68"/>
      <c r="WXX20" s="68"/>
      <c r="WXY20" s="68"/>
      <c r="WXZ20" s="68"/>
      <c r="WYA20" s="68"/>
      <c r="WYB20" s="68"/>
      <c r="WYC20" s="68"/>
      <c r="WYD20" s="68"/>
      <c r="WYE20" s="68"/>
      <c r="WYF20" s="68"/>
      <c r="WYG20" s="68"/>
      <c r="WYH20" s="68"/>
      <c r="WYI20" s="68"/>
      <c r="WYJ20" s="68"/>
      <c r="WYK20" s="68"/>
      <c r="WYL20" s="68"/>
      <c r="WYM20" s="68"/>
      <c r="WYN20" s="68"/>
      <c r="WYO20" s="68"/>
      <c r="WYP20" s="68"/>
      <c r="WYQ20" s="68"/>
      <c r="WYR20" s="68"/>
      <c r="WYS20" s="68"/>
      <c r="WYT20" s="68"/>
      <c r="WYU20" s="68"/>
      <c r="WYV20" s="68"/>
      <c r="WYW20" s="68"/>
      <c r="WYX20" s="68"/>
      <c r="WYY20" s="68"/>
      <c r="WYZ20" s="68"/>
      <c r="WZA20" s="68"/>
      <c r="WZB20" s="68"/>
      <c r="WZC20" s="68"/>
      <c r="WZD20" s="68"/>
      <c r="WZE20" s="68"/>
      <c r="WZF20" s="68"/>
      <c r="WZG20" s="68"/>
      <c r="WZH20" s="68"/>
      <c r="WZI20" s="68"/>
      <c r="WZJ20" s="68"/>
      <c r="WZK20" s="68"/>
      <c r="WZL20" s="68"/>
      <c r="WZM20" s="68"/>
      <c r="WZN20" s="68"/>
      <c r="WZO20" s="68"/>
      <c r="WZP20" s="68"/>
      <c r="WZQ20" s="68"/>
      <c r="WZR20" s="68"/>
      <c r="WZS20" s="68"/>
      <c r="WZT20" s="68"/>
      <c r="WZU20" s="68"/>
      <c r="WZV20" s="68"/>
      <c r="WZW20" s="68"/>
      <c r="WZX20" s="68"/>
      <c r="WZY20" s="68"/>
      <c r="WZZ20" s="68"/>
      <c r="XAA20" s="68"/>
      <c r="XAB20" s="68"/>
      <c r="XAC20" s="68"/>
      <c r="XAD20" s="68"/>
      <c r="XAE20" s="68"/>
      <c r="XAF20" s="68"/>
      <c r="XAG20" s="68"/>
      <c r="XAH20" s="68"/>
      <c r="XAI20" s="68"/>
      <c r="XAJ20" s="68"/>
      <c r="XAK20" s="68"/>
      <c r="XAL20" s="68"/>
      <c r="XAM20" s="68"/>
      <c r="XAN20" s="68"/>
      <c r="XAO20" s="68"/>
      <c r="XAP20" s="68"/>
      <c r="XAQ20" s="68"/>
      <c r="XAR20" s="68"/>
      <c r="XAS20" s="68"/>
      <c r="XAT20" s="68"/>
      <c r="XAU20" s="68"/>
      <c r="XAV20" s="68"/>
      <c r="XAW20" s="68"/>
      <c r="XAX20" s="68"/>
      <c r="XAY20" s="68"/>
      <c r="XAZ20" s="68"/>
      <c r="XBA20" s="68"/>
      <c r="XBB20" s="68"/>
      <c r="XBC20" s="68"/>
      <c r="XBD20" s="68"/>
      <c r="XBE20" s="68"/>
      <c r="XBF20" s="68"/>
      <c r="XBG20" s="68"/>
      <c r="XBH20" s="68"/>
      <c r="XBI20" s="68"/>
      <c r="XBJ20" s="68"/>
      <c r="XBK20" s="68"/>
      <c r="XBL20" s="68"/>
      <c r="XBM20" s="68"/>
      <c r="XBN20" s="68"/>
      <c r="XBO20" s="68"/>
      <c r="XBP20" s="68"/>
      <c r="XBQ20" s="68"/>
      <c r="XBR20" s="68"/>
      <c r="XBS20" s="68"/>
      <c r="XBT20" s="68"/>
      <c r="XBU20" s="68"/>
      <c r="XBV20" s="68"/>
      <c r="XBW20" s="68"/>
      <c r="XBX20" s="68"/>
      <c r="XBY20" s="68"/>
      <c r="XBZ20" s="68"/>
      <c r="XCA20" s="68"/>
      <c r="XCB20" s="68"/>
      <c r="XCC20" s="68"/>
      <c r="XCD20" s="68"/>
      <c r="XCE20" s="68"/>
      <c r="XCF20" s="68"/>
      <c r="XCG20" s="68"/>
      <c r="XCH20" s="68"/>
      <c r="XCI20" s="68"/>
      <c r="XCJ20" s="68"/>
      <c r="XCK20" s="68"/>
      <c r="XCL20" s="68"/>
      <c r="XCM20" s="68"/>
      <c r="XCN20" s="68"/>
      <c r="XCO20" s="68"/>
      <c r="XCP20" s="68"/>
      <c r="XCQ20" s="68"/>
      <c r="XCR20" s="68"/>
      <c r="XCS20" s="68"/>
      <c r="XCT20" s="68"/>
      <c r="XCU20" s="68"/>
      <c r="XCV20" s="68"/>
      <c r="XCW20" s="68"/>
      <c r="XCX20" s="68"/>
      <c r="XCY20" s="68"/>
      <c r="XCZ20" s="68"/>
      <c r="XDA20" s="68"/>
      <c r="XDB20" s="68"/>
      <c r="XDC20" s="68"/>
      <c r="XDD20" s="68"/>
      <c r="XDE20" s="68"/>
      <c r="XDF20" s="68"/>
      <c r="XDG20" s="68"/>
      <c r="XDH20" s="68"/>
      <c r="XDI20" s="68"/>
      <c r="XDJ20" s="68"/>
      <c r="XDK20" s="68"/>
      <c r="XDL20" s="68"/>
      <c r="XDM20" s="68"/>
      <c r="XDN20" s="68"/>
      <c r="XDO20" s="68"/>
      <c r="XDP20" s="68"/>
      <c r="XDQ20" s="68"/>
      <c r="XDR20" s="68"/>
      <c r="XDS20" s="68"/>
      <c r="XDT20" s="68"/>
      <c r="XDU20" s="68"/>
      <c r="XDV20" s="68"/>
      <c r="XDW20" s="68"/>
      <c r="XDX20" s="68"/>
      <c r="XDY20" s="68"/>
      <c r="XDZ20" s="68"/>
      <c r="XEA20" s="68"/>
      <c r="XEB20" s="68"/>
      <c r="XEC20" s="68"/>
      <c r="XED20" s="68"/>
      <c r="XEE20" s="68"/>
      <c r="XEF20" s="68"/>
      <c r="XEG20" s="68"/>
      <c r="XEH20" s="68"/>
      <c r="XEI20" s="68"/>
      <c r="XEJ20" s="68"/>
      <c r="XEK20" s="68"/>
      <c r="XEL20" s="68"/>
      <c r="XEM20" s="68"/>
      <c r="XEN20" s="68"/>
      <c r="XEO20" s="68"/>
      <c r="XEP20" s="68"/>
      <c r="XEQ20" s="68"/>
      <c r="XER20" s="68"/>
      <c r="XES20" s="68"/>
      <c r="XET20" s="68"/>
      <c r="XEU20" s="68"/>
      <c r="XEV20" s="68"/>
      <c r="XEW20" s="68"/>
      <c r="XEX20" s="68"/>
      <c r="XEY20" s="68"/>
      <c r="XEZ20" s="68"/>
      <c r="XFA20" s="68"/>
      <c r="XFB20" s="68"/>
      <c r="XFC20" s="68"/>
      <c r="XFD20" s="68"/>
    </row>
    <row r="21" spans="1:179 15947:16384" ht="25.5" customHeight="1" x14ac:dyDescent="0.25">
      <c r="A21" s="62">
        <v>6</v>
      </c>
      <c r="B21" s="62">
        <v>645</v>
      </c>
      <c r="C21" s="64" t="s">
        <v>169</v>
      </c>
      <c r="D21" s="49" t="s">
        <v>5</v>
      </c>
      <c r="E21" s="65">
        <v>20</v>
      </c>
      <c r="F21" s="42"/>
      <c r="G21" s="35">
        <f t="shared" si="0"/>
        <v>0</v>
      </c>
      <c r="H21" s="17"/>
      <c r="I21" s="35">
        <f t="shared" si="1"/>
        <v>0</v>
      </c>
      <c r="J21" s="35"/>
      <c r="K21" s="43"/>
      <c r="L21" s="3"/>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O21" s="68"/>
      <c r="CP21" s="68"/>
      <c r="CQ21" s="68"/>
      <c r="CR21" s="68"/>
      <c r="CS21" s="68"/>
      <c r="CT21" s="68"/>
      <c r="CU21" s="68"/>
      <c r="CV21" s="68"/>
      <c r="CW21" s="68"/>
      <c r="CX21" s="68"/>
      <c r="CY21" s="68"/>
      <c r="CZ21" s="68"/>
      <c r="DA21" s="68"/>
      <c r="DB21" s="68"/>
      <c r="DC21" s="68"/>
      <c r="DD21" s="68"/>
      <c r="DE21" s="68"/>
      <c r="DF21" s="68"/>
      <c r="DG21" s="68"/>
      <c r="DH21" s="68"/>
      <c r="DI21" s="68"/>
      <c r="DJ21" s="68"/>
      <c r="DK21" s="68"/>
      <c r="DL21" s="68"/>
      <c r="DM21" s="68"/>
      <c r="DN21" s="68"/>
      <c r="DO21" s="68"/>
      <c r="DP21" s="68"/>
      <c r="DQ21" s="68"/>
      <c r="DR21" s="68"/>
      <c r="DS21" s="68"/>
      <c r="DT21" s="68"/>
      <c r="DU21" s="68"/>
      <c r="DV21" s="68"/>
      <c r="DW21" s="68"/>
      <c r="DX21" s="68"/>
      <c r="DY21" s="68"/>
      <c r="DZ21" s="68"/>
      <c r="EA21" s="68"/>
      <c r="EB21" s="68"/>
      <c r="EC21" s="68"/>
      <c r="ED21" s="68"/>
      <c r="EE21" s="68"/>
      <c r="EF21" s="68"/>
      <c r="EG21" s="68"/>
      <c r="EH21" s="68"/>
      <c r="EI21" s="68"/>
      <c r="EJ21" s="68"/>
      <c r="EK21" s="68"/>
      <c r="EL21" s="68"/>
      <c r="EM21" s="68"/>
      <c r="EN21" s="68"/>
      <c r="EO21" s="68"/>
      <c r="EP21" s="68"/>
      <c r="EQ21" s="68"/>
      <c r="ER21" s="68"/>
      <c r="ES21" s="68"/>
      <c r="ET21" s="68"/>
      <c r="EU21" s="68"/>
      <c r="EV21" s="68"/>
      <c r="EW21" s="68"/>
      <c r="EX21" s="68"/>
      <c r="EY21" s="68"/>
      <c r="EZ21" s="68"/>
      <c r="FA21" s="68"/>
      <c r="FB21" s="68"/>
      <c r="FC21" s="68"/>
      <c r="FD21" s="68"/>
      <c r="FE21" s="68"/>
      <c r="FF21" s="68"/>
      <c r="FG21" s="68"/>
      <c r="FH21" s="68"/>
      <c r="FI21" s="68"/>
      <c r="FJ21" s="68"/>
      <c r="FK21" s="68"/>
      <c r="FL21" s="68"/>
      <c r="FM21" s="68"/>
      <c r="FN21" s="68"/>
      <c r="FO21" s="68"/>
      <c r="FP21" s="68"/>
      <c r="FQ21" s="68"/>
      <c r="FR21" s="68"/>
      <c r="FS21" s="68"/>
      <c r="FT21" s="68"/>
      <c r="FU21" s="68"/>
      <c r="FV21" s="68"/>
      <c r="FW21" s="68"/>
    </row>
    <row r="22" spans="1:179 15947:16384" ht="60" customHeight="1" x14ac:dyDescent="0.25">
      <c r="A22" s="62">
        <v>7</v>
      </c>
      <c r="B22" s="62">
        <v>507</v>
      </c>
      <c r="C22" s="49" t="s">
        <v>144</v>
      </c>
      <c r="D22" s="49" t="s">
        <v>5</v>
      </c>
      <c r="E22" s="65">
        <v>200000</v>
      </c>
      <c r="F22" s="42"/>
      <c r="G22" s="35">
        <f t="shared" si="0"/>
        <v>0</v>
      </c>
      <c r="H22" s="17"/>
      <c r="I22" s="35">
        <f t="shared" si="1"/>
        <v>0</v>
      </c>
      <c r="J22" s="35"/>
      <c r="K22" s="43"/>
      <c r="L22" s="3"/>
    </row>
    <row r="23" spans="1:179 15947:16384" ht="45" x14ac:dyDescent="0.25">
      <c r="A23" s="62">
        <v>8</v>
      </c>
      <c r="B23" s="62">
        <v>821</v>
      </c>
      <c r="C23" s="49" t="s">
        <v>145</v>
      </c>
      <c r="D23" s="49" t="s">
        <v>5</v>
      </c>
      <c r="E23" s="65">
        <v>10000</v>
      </c>
      <c r="F23" s="42"/>
      <c r="G23" s="35">
        <f t="shared" si="0"/>
        <v>0</v>
      </c>
      <c r="H23" s="17"/>
      <c r="I23" s="35">
        <f t="shared" si="1"/>
        <v>0</v>
      </c>
      <c r="J23" s="35"/>
      <c r="K23" s="43"/>
      <c r="L23" s="3"/>
    </row>
    <row r="24" spans="1:179 15947:16384" ht="30" x14ac:dyDescent="0.25">
      <c r="A24" s="62">
        <v>9</v>
      </c>
      <c r="B24" s="62">
        <v>837</v>
      </c>
      <c r="C24" s="64" t="s">
        <v>146</v>
      </c>
      <c r="D24" s="49" t="s">
        <v>5</v>
      </c>
      <c r="E24" s="65">
        <v>2000</v>
      </c>
      <c r="F24" s="42"/>
      <c r="G24" s="35">
        <f t="shared" si="0"/>
        <v>0</v>
      </c>
      <c r="H24" s="17"/>
      <c r="I24" s="35">
        <f t="shared" si="1"/>
        <v>0</v>
      </c>
      <c r="J24" s="35"/>
      <c r="K24" s="43"/>
      <c r="L24" s="3"/>
    </row>
    <row r="25" spans="1:179 15947:16384" ht="47.25" x14ac:dyDescent="0.25">
      <c r="A25" s="62">
        <v>10</v>
      </c>
      <c r="B25" s="62"/>
      <c r="C25" s="52" t="s">
        <v>147</v>
      </c>
      <c r="D25" s="52" t="s">
        <v>5</v>
      </c>
      <c r="E25" s="67">
        <v>5000</v>
      </c>
      <c r="F25" s="42"/>
      <c r="G25" s="35">
        <f t="shared" si="0"/>
        <v>0</v>
      </c>
      <c r="H25" s="17"/>
      <c r="I25" s="35">
        <f t="shared" si="1"/>
        <v>0</v>
      </c>
      <c r="J25" s="35"/>
      <c r="K25" s="43"/>
      <c r="L25" s="3"/>
    </row>
    <row r="26" spans="1:179 15947:16384" ht="15.75" x14ac:dyDescent="0.25">
      <c r="A26" s="62">
        <v>11</v>
      </c>
      <c r="B26" s="20">
        <v>1438</v>
      </c>
      <c r="C26" s="52" t="s">
        <v>148</v>
      </c>
      <c r="D26" s="52" t="s">
        <v>5</v>
      </c>
      <c r="E26" s="67">
        <v>2000</v>
      </c>
      <c r="F26" s="42"/>
      <c r="G26" s="35">
        <f t="shared" si="0"/>
        <v>0</v>
      </c>
      <c r="H26" s="17"/>
      <c r="I26" s="35">
        <f t="shared" si="1"/>
        <v>0</v>
      </c>
      <c r="J26" s="35"/>
      <c r="K26" s="43"/>
      <c r="L26" s="3"/>
    </row>
    <row r="27" spans="1:179 15947:16384" x14ac:dyDescent="0.25">
      <c r="A27" s="25"/>
      <c r="B27" s="24"/>
      <c r="C27" s="69" t="s">
        <v>21</v>
      </c>
      <c r="D27" s="70"/>
      <c r="E27" s="70"/>
      <c r="F27" s="70"/>
      <c r="G27" s="70"/>
      <c r="H27" s="71"/>
      <c r="I27" s="22">
        <f>SUM(G16:G26)</f>
        <v>0</v>
      </c>
    </row>
    <row r="28" spans="1:179 15947:16384" x14ac:dyDescent="0.25">
      <c r="C28" s="72" t="s">
        <v>20</v>
      </c>
      <c r="D28" s="73"/>
      <c r="E28" s="73"/>
      <c r="F28" s="73"/>
      <c r="G28" s="73"/>
      <c r="H28" s="74"/>
      <c r="I28" s="86">
        <f>SUM(I16:I26)</f>
        <v>0</v>
      </c>
    </row>
    <row r="29" spans="1:179 15947:16384" s="12" customFormat="1" ht="15" customHeight="1" x14ac:dyDescent="0.25">
      <c r="A29" s="1"/>
      <c r="B29" s="1"/>
      <c r="C29" s="4"/>
      <c r="D29" s="1"/>
      <c r="E29" s="1"/>
      <c r="F29" s="1"/>
      <c r="G29" s="1"/>
      <c r="H29" s="1"/>
      <c r="I29" s="1"/>
      <c r="J29" s="1"/>
      <c r="K29" s="1"/>
      <c r="L29" s="11"/>
    </row>
    <row r="30" spans="1:179 15947:16384" s="12" customFormat="1" ht="15" customHeight="1" x14ac:dyDescent="0.25">
      <c r="A30" s="7" t="s">
        <v>17</v>
      </c>
      <c r="B30" s="7"/>
      <c r="C30" s="8"/>
      <c r="D30" s="7"/>
      <c r="E30" s="7"/>
      <c r="F30" s="9"/>
      <c r="G30" s="9"/>
      <c r="H30" s="9"/>
      <c r="I30" s="10"/>
      <c r="J30" s="11"/>
      <c r="K30" s="11"/>
    </row>
    <row r="31" spans="1:179 15947:16384" s="12" customFormat="1" x14ac:dyDescent="0.25">
      <c r="C31" s="13"/>
      <c r="F31" s="14"/>
      <c r="G31" s="14"/>
      <c r="H31" s="14"/>
      <c r="I31" s="10"/>
    </row>
    <row r="32" spans="1:179 15947:16384" ht="52.5" customHeight="1" x14ac:dyDescent="0.25">
      <c r="A32" s="12" t="s">
        <v>18</v>
      </c>
      <c r="B32" s="12"/>
      <c r="C32" s="13"/>
      <c r="D32" s="12"/>
      <c r="E32" s="12" t="s">
        <v>19</v>
      </c>
      <c r="F32" s="14"/>
      <c r="G32" s="14"/>
      <c r="H32" s="14"/>
      <c r="I32" s="15"/>
      <c r="J32" s="12"/>
      <c r="K32" s="12"/>
    </row>
    <row r="37" ht="13.5" customHeight="1" x14ac:dyDescent="0.25"/>
    <row r="38" ht="13.5" customHeight="1" x14ac:dyDescent="0.25"/>
    <row r="39" ht="13.5" customHeight="1" x14ac:dyDescent="0.25"/>
    <row r="40" ht="13.5" customHeight="1" x14ac:dyDescent="0.25"/>
    <row r="45" ht="13.5" customHeight="1" x14ac:dyDescent="0.25"/>
    <row r="46" ht="12.75" customHeight="1" x14ac:dyDescent="0.25"/>
    <row r="50" ht="18.75" customHeight="1" x14ac:dyDescent="0.25"/>
    <row r="51" ht="18.75" customHeight="1" x14ac:dyDescent="0.25"/>
    <row r="59" ht="14.25" customHeight="1" x14ac:dyDescent="0.25"/>
    <row r="60" ht="13.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sheetData>
  <protectedRanges>
    <protectedRange sqref="H30:H32 F30:F32" name="Obseg1_2"/>
    <protectedRange sqref="F15 H15" name="Obseg1_1_1"/>
  </protectedRanges>
  <mergeCells count="3">
    <mergeCell ref="C27:H27"/>
    <mergeCell ref="C28:H28"/>
    <mergeCell ref="A2:B8"/>
  </mergeCells>
  <hyperlinks>
    <hyperlink ref="C5" r:id="rId1" display="mailto:info@dsolj-bezigrad.si"/>
    <hyperlink ref="C6" r:id="rId2"/>
  </hyperlinks>
  <pageMargins left="0.7" right="0.7" top="0.75" bottom="0.75" header="0.3" footer="0.3"/>
  <pageSetup paperSize="9" scale="61" fitToHeight="0"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4" workbookViewId="0">
      <selection activeCell="A15" sqref="A15:J15"/>
    </sheetView>
  </sheetViews>
  <sheetFormatPr defaultColWidth="9.140625" defaultRowHeight="15" x14ac:dyDescent="0.25"/>
  <cols>
    <col min="1" max="1" width="9.140625" style="1"/>
    <col min="2" max="2" width="11.42578125" style="1" customWidth="1"/>
    <col min="3" max="3" width="104" style="1" customWidth="1"/>
    <col min="4" max="4" width="7.5703125" style="1" customWidth="1"/>
    <col min="5" max="5" width="9.140625" style="1"/>
    <col min="6" max="6" width="13.85546875" style="1" customWidth="1"/>
    <col min="7" max="7" width="15.140625" style="1" customWidth="1"/>
    <col min="8" max="8" width="9.140625" style="1"/>
    <col min="9" max="9" width="20.42578125" style="1" customWidth="1"/>
    <col min="10" max="10" width="16.5703125" style="1" customWidth="1"/>
    <col min="11" max="16384" width="9.140625" style="1"/>
  </cols>
  <sheetData>
    <row r="1" spans="1:10" ht="18.75" x14ac:dyDescent="0.3">
      <c r="C1" s="32" t="s">
        <v>9</v>
      </c>
    </row>
    <row r="2" spans="1:10" x14ac:dyDescent="0.25">
      <c r="A2" s="75"/>
      <c r="B2" s="75"/>
      <c r="C2" s="4" t="s">
        <v>52</v>
      </c>
      <c r="I2" s="1" t="s">
        <v>168</v>
      </c>
    </row>
    <row r="3" spans="1:10" x14ac:dyDescent="0.25">
      <c r="A3" s="75"/>
      <c r="B3" s="75"/>
      <c r="C3" s="4" t="s">
        <v>50</v>
      </c>
    </row>
    <row r="4" spans="1:10" x14ac:dyDescent="0.25">
      <c r="A4" s="75"/>
      <c r="B4" s="75"/>
      <c r="C4" s="4" t="s">
        <v>49</v>
      </c>
    </row>
    <row r="5" spans="1:10" x14ac:dyDescent="0.25">
      <c r="A5" s="75"/>
      <c r="B5" s="75"/>
      <c r="C5" s="30" t="s">
        <v>48</v>
      </c>
    </row>
    <row r="6" spans="1:10" x14ac:dyDescent="0.25">
      <c r="A6" s="75"/>
      <c r="B6" s="75"/>
      <c r="C6" s="31" t="s">
        <v>51</v>
      </c>
    </row>
    <row r="7" spans="1:10" x14ac:dyDescent="0.25">
      <c r="A7" s="75"/>
      <c r="B7" s="75"/>
      <c r="C7" s="31"/>
    </row>
    <row r="8" spans="1:10" ht="18.75" x14ac:dyDescent="0.3">
      <c r="A8" s="75"/>
      <c r="B8" s="75"/>
      <c r="C8" s="32" t="s">
        <v>10</v>
      </c>
    </row>
    <row r="9" spans="1:10" x14ac:dyDescent="0.25">
      <c r="A9" s="29"/>
      <c r="B9" s="29"/>
      <c r="C9" s="5"/>
    </row>
    <row r="10" spans="1:10" x14ac:dyDescent="0.25">
      <c r="C10" s="5"/>
    </row>
    <row r="11" spans="1:10" x14ac:dyDescent="0.25">
      <c r="C11" s="6" t="s">
        <v>35</v>
      </c>
    </row>
    <row r="13" spans="1:10" x14ac:dyDescent="0.25">
      <c r="C13" s="2" t="s">
        <v>36</v>
      </c>
    </row>
    <row r="14" spans="1:10" x14ac:dyDescent="0.25">
      <c r="C14" s="2"/>
    </row>
    <row r="15" spans="1:10" ht="43.5" customHeight="1" x14ac:dyDescent="0.25">
      <c r="A15" s="76" t="s">
        <v>12</v>
      </c>
      <c r="B15" s="77" t="s">
        <v>42</v>
      </c>
      <c r="C15" s="76" t="s">
        <v>26</v>
      </c>
      <c r="D15" s="76" t="s">
        <v>1</v>
      </c>
      <c r="E15" s="76" t="s">
        <v>27</v>
      </c>
      <c r="F15" s="84" t="s">
        <v>13</v>
      </c>
      <c r="G15" s="84" t="s">
        <v>14</v>
      </c>
      <c r="H15" s="84" t="s">
        <v>15</v>
      </c>
      <c r="I15" s="85" t="s">
        <v>16</v>
      </c>
      <c r="J15" s="84" t="s">
        <v>55</v>
      </c>
    </row>
    <row r="16" spans="1:10" ht="45" x14ac:dyDescent="0.25">
      <c r="A16" s="17">
        <v>1</v>
      </c>
      <c r="B16" s="23">
        <v>852</v>
      </c>
      <c r="C16" s="38" t="s">
        <v>40</v>
      </c>
      <c r="D16" s="17" t="s">
        <v>5</v>
      </c>
      <c r="E16" s="17">
        <v>20</v>
      </c>
      <c r="F16" s="35"/>
      <c r="G16" s="35">
        <f>PRODUCT(E16*F16)</f>
        <v>0</v>
      </c>
      <c r="H16" s="17"/>
      <c r="I16" s="35">
        <f>SUM(G16+G16*H16/100)</f>
        <v>0</v>
      </c>
      <c r="J16" s="3"/>
    </row>
    <row r="17" spans="1:12" ht="33" customHeight="1" x14ac:dyDescent="0.25">
      <c r="A17" s="17">
        <v>2</v>
      </c>
      <c r="B17" s="17">
        <v>899</v>
      </c>
      <c r="C17" s="49" t="s">
        <v>158</v>
      </c>
      <c r="D17" s="17" t="s">
        <v>5</v>
      </c>
      <c r="E17" s="17">
        <v>20</v>
      </c>
      <c r="F17" s="35"/>
      <c r="G17" s="35">
        <f>PRODUCT(E17*F17)</f>
        <v>0</v>
      </c>
      <c r="H17" s="17"/>
      <c r="I17" s="35">
        <f>SUM(G17+G17*H17/100)</f>
        <v>0</v>
      </c>
      <c r="J17" s="3"/>
    </row>
    <row r="18" spans="1:12" ht="52.5" customHeight="1" x14ac:dyDescent="0.25">
      <c r="A18" s="17">
        <v>3</v>
      </c>
      <c r="B18" s="17">
        <v>1423</v>
      </c>
      <c r="C18" s="26" t="s">
        <v>37</v>
      </c>
      <c r="D18" s="17" t="s">
        <v>5</v>
      </c>
      <c r="E18" s="17">
        <v>20</v>
      </c>
      <c r="F18" s="35"/>
      <c r="G18" s="35">
        <f>PRODUCT(E18*F18)</f>
        <v>0</v>
      </c>
      <c r="H18" s="17"/>
      <c r="I18" s="35">
        <f>SUM(G18+G18*H18/100)</f>
        <v>0</v>
      </c>
      <c r="J18" s="3"/>
    </row>
    <row r="19" spans="1:12" x14ac:dyDescent="0.25">
      <c r="A19" s="25"/>
      <c r="B19" s="24"/>
      <c r="C19" s="69" t="s">
        <v>21</v>
      </c>
      <c r="D19" s="70"/>
      <c r="E19" s="70"/>
      <c r="F19" s="70"/>
      <c r="G19" s="70"/>
      <c r="H19" s="71"/>
      <c r="I19" s="22">
        <f>SUM(G16:G18)</f>
        <v>0</v>
      </c>
    </row>
    <row r="20" spans="1:12" x14ac:dyDescent="0.25">
      <c r="C20" s="72" t="s">
        <v>20</v>
      </c>
      <c r="D20" s="73"/>
      <c r="E20" s="73"/>
      <c r="F20" s="73"/>
      <c r="G20" s="73"/>
      <c r="H20" s="74"/>
      <c r="I20" s="86">
        <f>SUM(I16:I18)</f>
        <v>0</v>
      </c>
    </row>
    <row r="21" spans="1:12" x14ac:dyDescent="0.25">
      <c r="C21" s="4"/>
    </row>
    <row r="22" spans="1:12" s="12" customFormat="1" ht="15" customHeight="1" x14ac:dyDescent="0.25">
      <c r="A22" s="7" t="s">
        <v>17</v>
      </c>
      <c r="B22" s="7"/>
      <c r="C22" s="8"/>
      <c r="D22" s="7"/>
      <c r="E22" s="7"/>
      <c r="F22" s="9"/>
      <c r="G22" s="9"/>
      <c r="H22" s="9"/>
      <c r="I22" s="10"/>
      <c r="J22" s="11"/>
      <c r="K22" s="11"/>
      <c r="L22" s="11"/>
    </row>
    <row r="23" spans="1:12" s="12" customFormat="1" ht="15" customHeight="1" x14ac:dyDescent="0.25">
      <c r="C23" s="13"/>
      <c r="F23" s="14"/>
      <c r="G23" s="14"/>
      <c r="H23" s="14"/>
      <c r="I23" s="10"/>
    </row>
    <row r="24" spans="1:12" s="12" customFormat="1" x14ac:dyDescent="0.25">
      <c r="A24" s="12" t="s">
        <v>18</v>
      </c>
      <c r="C24" s="13"/>
      <c r="E24" s="12" t="s">
        <v>19</v>
      </c>
      <c r="F24" s="14"/>
      <c r="G24" s="14"/>
      <c r="H24" s="14"/>
      <c r="I24" s="15"/>
    </row>
  </sheetData>
  <protectedRanges>
    <protectedRange sqref="H22:H24 F22:F24" name="Obseg1_2"/>
    <protectedRange sqref="F15 H15" name="Obseg1_1_1"/>
  </protectedRanges>
  <sortState ref="B16:I18">
    <sortCondition ref="B16:B18"/>
  </sortState>
  <mergeCells count="3">
    <mergeCell ref="C19:H19"/>
    <mergeCell ref="C20:H20"/>
    <mergeCell ref="A2:B8"/>
  </mergeCells>
  <hyperlinks>
    <hyperlink ref="C5" r:id="rId1" display="mailto:info@dsolj-bezigrad.si"/>
    <hyperlink ref="C6" r:id="rId2"/>
  </hyperlinks>
  <pageMargins left="0.7" right="0.7" top="0.75" bottom="0.75" header="0.3" footer="0.3"/>
  <pageSetup paperSize="9" scale="65" fitToHeight="0" orientation="landscape"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L68"/>
  <sheetViews>
    <sheetView topLeftCell="A22" workbookViewId="0">
      <selection activeCell="I30" sqref="I30"/>
    </sheetView>
  </sheetViews>
  <sheetFormatPr defaultColWidth="9.140625" defaultRowHeight="15" x14ac:dyDescent="0.25"/>
  <cols>
    <col min="1" max="1" width="7.5703125" style="18" customWidth="1"/>
    <col min="2" max="2" width="12.140625" style="19" customWidth="1"/>
    <col min="3" max="3" width="104" style="1" customWidth="1"/>
    <col min="4" max="4" width="10.28515625" style="18" customWidth="1"/>
    <col min="5" max="5" width="9.140625" style="18"/>
    <col min="6" max="6" width="18.7109375" style="1" customWidth="1"/>
    <col min="7" max="7" width="15.42578125" style="1" customWidth="1"/>
    <col min="8" max="8" width="11.85546875" style="1" customWidth="1"/>
    <col min="9" max="9" width="20.140625" style="1" customWidth="1"/>
    <col min="10" max="11" width="18" style="1" customWidth="1"/>
    <col min="12" max="12" width="17.5703125" style="1" customWidth="1"/>
    <col min="13" max="16384" width="9.140625" style="1"/>
  </cols>
  <sheetData>
    <row r="1" spans="1:12" ht="18.75" x14ac:dyDescent="0.3">
      <c r="A1" s="1"/>
      <c r="B1" s="1"/>
      <c r="C1" s="32" t="s">
        <v>9</v>
      </c>
    </row>
    <row r="2" spans="1:12" x14ac:dyDescent="0.25">
      <c r="A2" s="75"/>
      <c r="B2" s="75"/>
      <c r="C2" s="4" t="s">
        <v>52</v>
      </c>
      <c r="I2" s="1" t="s">
        <v>168</v>
      </c>
    </row>
    <row r="3" spans="1:12" x14ac:dyDescent="0.25">
      <c r="A3" s="75"/>
      <c r="B3" s="75"/>
      <c r="C3" s="4" t="s">
        <v>50</v>
      </c>
    </row>
    <row r="4" spans="1:12" x14ac:dyDescent="0.25">
      <c r="A4" s="75"/>
      <c r="B4" s="75"/>
      <c r="C4" s="4" t="s">
        <v>49</v>
      </c>
    </row>
    <row r="5" spans="1:12" x14ac:dyDescent="0.25">
      <c r="A5" s="75"/>
      <c r="B5" s="75"/>
      <c r="C5" s="30" t="s">
        <v>48</v>
      </c>
    </row>
    <row r="6" spans="1:12" x14ac:dyDescent="0.25">
      <c r="A6" s="75"/>
      <c r="B6" s="75"/>
      <c r="C6" s="31" t="s">
        <v>51</v>
      </c>
    </row>
    <row r="7" spans="1:12" x14ac:dyDescent="0.25">
      <c r="A7" s="75"/>
      <c r="B7" s="75"/>
      <c r="C7" s="31"/>
    </row>
    <row r="8" spans="1:12" ht="18.75" x14ac:dyDescent="0.3">
      <c r="A8" s="75"/>
      <c r="B8" s="75"/>
      <c r="C8" s="32" t="s">
        <v>10</v>
      </c>
    </row>
    <row r="9" spans="1:12" x14ac:dyDescent="0.25">
      <c r="A9" s="29"/>
      <c r="B9" s="29"/>
      <c r="C9" s="5"/>
    </row>
    <row r="10" spans="1:12" x14ac:dyDescent="0.25">
      <c r="C10" s="5"/>
    </row>
    <row r="11" spans="1:12" x14ac:dyDescent="0.25">
      <c r="C11" s="6" t="s">
        <v>38</v>
      </c>
    </row>
    <row r="13" spans="1:12" x14ac:dyDescent="0.25">
      <c r="C13" s="2" t="s">
        <v>39</v>
      </c>
    </row>
    <row r="14" spans="1:12" ht="58.5" customHeight="1" x14ac:dyDescent="0.25">
      <c r="A14" s="76" t="s">
        <v>12</v>
      </c>
      <c r="B14" s="77" t="s">
        <v>41</v>
      </c>
      <c r="C14" s="76" t="s">
        <v>26</v>
      </c>
      <c r="D14" s="76" t="s">
        <v>1</v>
      </c>
      <c r="E14" s="76" t="s">
        <v>27</v>
      </c>
      <c r="F14" s="87" t="s">
        <v>13</v>
      </c>
      <c r="G14" s="79" t="s">
        <v>14</v>
      </c>
      <c r="H14" s="78" t="s">
        <v>53</v>
      </c>
      <c r="I14" s="79" t="s">
        <v>16</v>
      </c>
      <c r="J14" s="79" t="s">
        <v>55</v>
      </c>
      <c r="K14" s="79" t="s">
        <v>164</v>
      </c>
      <c r="L14" s="79" t="s">
        <v>165</v>
      </c>
    </row>
    <row r="15" spans="1:12" ht="127.5" customHeight="1" x14ac:dyDescent="0.25">
      <c r="A15" s="45">
        <v>1</v>
      </c>
      <c r="B15" s="62"/>
      <c r="C15" s="49" t="s">
        <v>149</v>
      </c>
      <c r="D15" s="51" t="s">
        <v>5</v>
      </c>
      <c r="E15" s="51">
        <v>10</v>
      </c>
      <c r="F15" s="47"/>
      <c r="G15" s="21">
        <f>SUM(E15*F15)</f>
        <v>0</v>
      </c>
      <c r="H15" s="3"/>
      <c r="I15" s="34">
        <f>SUM(G15*H15/100+G15)</f>
        <v>0</v>
      </c>
      <c r="J15" s="35"/>
      <c r="K15" s="35"/>
      <c r="L15" s="3"/>
    </row>
    <row r="16" spans="1:12" ht="66" customHeight="1" x14ac:dyDescent="0.25">
      <c r="A16" s="45">
        <v>2</v>
      </c>
      <c r="B16" s="62"/>
      <c r="C16" s="49" t="s">
        <v>150</v>
      </c>
      <c r="D16" s="51" t="s">
        <v>151</v>
      </c>
      <c r="E16" s="51">
        <v>10</v>
      </c>
      <c r="F16" s="47"/>
      <c r="G16" s="21">
        <f t="shared" ref="G16:G26" si="0">SUM(E16*F16)</f>
        <v>0</v>
      </c>
      <c r="H16" s="3"/>
      <c r="I16" s="34">
        <f t="shared" ref="I16:I26" si="1">SUM(G16*H16/100+G16)</f>
        <v>0</v>
      </c>
      <c r="J16" s="35"/>
      <c r="K16" s="35"/>
      <c r="L16" s="3"/>
    </row>
    <row r="17" spans="1:12" ht="67.5" customHeight="1" x14ac:dyDescent="0.25">
      <c r="A17" s="45">
        <v>3</v>
      </c>
      <c r="B17" s="62"/>
      <c r="C17" s="49" t="s">
        <v>152</v>
      </c>
      <c r="D17" s="51" t="s">
        <v>153</v>
      </c>
      <c r="E17" s="51">
        <v>10</v>
      </c>
      <c r="F17" s="47"/>
      <c r="G17" s="21">
        <f t="shared" si="0"/>
        <v>0</v>
      </c>
      <c r="H17" s="3"/>
      <c r="I17" s="34">
        <f t="shared" si="1"/>
        <v>0</v>
      </c>
      <c r="J17" s="35"/>
      <c r="K17" s="35"/>
      <c r="L17" s="3"/>
    </row>
    <row r="18" spans="1:12" ht="78" customHeight="1" x14ac:dyDescent="0.25">
      <c r="A18" s="45">
        <v>4</v>
      </c>
      <c r="B18" s="62"/>
      <c r="C18" s="49" t="s">
        <v>154</v>
      </c>
      <c r="D18" s="51" t="s">
        <v>5</v>
      </c>
      <c r="E18" s="51">
        <v>10</v>
      </c>
      <c r="F18" s="47"/>
      <c r="G18" s="21">
        <f t="shared" si="0"/>
        <v>0</v>
      </c>
      <c r="H18" s="3"/>
      <c r="I18" s="34">
        <f t="shared" si="1"/>
        <v>0</v>
      </c>
      <c r="J18" s="35"/>
      <c r="K18" s="35"/>
      <c r="L18" s="3"/>
    </row>
    <row r="19" spans="1:12" ht="52.5" customHeight="1" x14ac:dyDescent="0.25">
      <c r="A19" s="45">
        <v>5</v>
      </c>
      <c r="B19" s="62"/>
      <c r="C19" s="49" t="s">
        <v>155</v>
      </c>
      <c r="D19" s="51" t="s">
        <v>5</v>
      </c>
      <c r="E19" s="51">
        <v>10</v>
      </c>
      <c r="F19" s="47"/>
      <c r="G19" s="21">
        <f t="shared" si="0"/>
        <v>0</v>
      </c>
      <c r="H19" s="3"/>
      <c r="I19" s="34">
        <f t="shared" si="1"/>
        <v>0</v>
      </c>
      <c r="J19" s="35"/>
      <c r="K19" s="35"/>
      <c r="L19" s="3"/>
    </row>
    <row r="20" spans="1:12" ht="33.75" customHeight="1" x14ac:dyDescent="0.25">
      <c r="A20" s="45">
        <v>6</v>
      </c>
      <c r="B20" s="62">
        <v>803</v>
      </c>
      <c r="C20" s="49" t="s">
        <v>156</v>
      </c>
      <c r="D20" s="54" t="s">
        <v>5</v>
      </c>
      <c r="E20" s="56">
        <v>15000</v>
      </c>
      <c r="F20" s="47"/>
      <c r="G20" s="21">
        <f t="shared" si="0"/>
        <v>0</v>
      </c>
      <c r="H20" s="3"/>
      <c r="I20" s="34">
        <f t="shared" si="1"/>
        <v>0</v>
      </c>
      <c r="J20" s="35"/>
      <c r="K20" s="35"/>
      <c r="L20" s="3"/>
    </row>
    <row r="21" spans="1:12" ht="36" customHeight="1" x14ac:dyDescent="0.25">
      <c r="A21" s="45">
        <v>7</v>
      </c>
      <c r="B21" s="62"/>
      <c r="C21" s="49" t="s">
        <v>157</v>
      </c>
      <c r="D21" s="54" t="s">
        <v>5</v>
      </c>
      <c r="E21" s="56">
        <v>1000</v>
      </c>
      <c r="F21" s="47"/>
      <c r="G21" s="21">
        <f t="shared" si="0"/>
        <v>0</v>
      </c>
      <c r="H21" s="3"/>
      <c r="I21" s="34">
        <f t="shared" si="1"/>
        <v>0</v>
      </c>
      <c r="J21" s="35"/>
      <c r="K21" s="35"/>
      <c r="L21" s="3"/>
    </row>
    <row r="22" spans="1:12" ht="61.5" customHeight="1" x14ac:dyDescent="0.25">
      <c r="A22" s="45">
        <v>9</v>
      </c>
      <c r="B22" s="62">
        <v>568</v>
      </c>
      <c r="C22" s="49" t="s">
        <v>159</v>
      </c>
      <c r="D22" s="54" t="s">
        <v>5</v>
      </c>
      <c r="E22" s="56">
        <v>7500</v>
      </c>
      <c r="F22" s="47"/>
      <c r="G22" s="21">
        <f t="shared" si="0"/>
        <v>0</v>
      </c>
      <c r="H22" s="3"/>
      <c r="I22" s="34">
        <f t="shared" si="1"/>
        <v>0</v>
      </c>
      <c r="J22" s="35"/>
      <c r="K22" s="35"/>
      <c r="L22" s="3"/>
    </row>
    <row r="23" spans="1:12" ht="70.5" customHeight="1" x14ac:dyDescent="0.25">
      <c r="A23" s="45">
        <v>10</v>
      </c>
      <c r="B23" s="62">
        <v>568</v>
      </c>
      <c r="C23" s="49" t="s">
        <v>160</v>
      </c>
      <c r="D23" s="54" t="s">
        <v>5</v>
      </c>
      <c r="E23" s="56">
        <v>30000</v>
      </c>
      <c r="F23" s="47"/>
      <c r="G23" s="21">
        <f t="shared" si="0"/>
        <v>0</v>
      </c>
      <c r="H23" s="3"/>
      <c r="I23" s="34">
        <f t="shared" si="1"/>
        <v>0</v>
      </c>
      <c r="J23" s="35"/>
      <c r="K23" s="35"/>
      <c r="L23" s="3"/>
    </row>
    <row r="24" spans="1:12" ht="80.25" customHeight="1" x14ac:dyDescent="0.25">
      <c r="A24" s="45">
        <v>11</v>
      </c>
      <c r="B24" s="62">
        <v>693</v>
      </c>
      <c r="C24" s="49" t="s">
        <v>161</v>
      </c>
      <c r="D24" s="54" t="s">
        <v>5</v>
      </c>
      <c r="E24" s="56">
        <v>150</v>
      </c>
      <c r="F24" s="47"/>
      <c r="G24" s="21">
        <f t="shared" si="0"/>
        <v>0</v>
      </c>
      <c r="H24" s="3"/>
      <c r="I24" s="34">
        <f t="shared" si="1"/>
        <v>0</v>
      </c>
      <c r="J24" s="35"/>
      <c r="K24" s="35"/>
      <c r="L24" s="3"/>
    </row>
    <row r="25" spans="1:12" ht="78.75" customHeight="1" x14ac:dyDescent="0.25">
      <c r="A25" s="45">
        <v>12</v>
      </c>
      <c r="B25" s="62">
        <v>1647</v>
      </c>
      <c r="C25" s="49" t="s">
        <v>162</v>
      </c>
      <c r="D25" s="54" t="s">
        <v>5</v>
      </c>
      <c r="E25" s="56">
        <v>1200</v>
      </c>
      <c r="F25" s="47"/>
      <c r="G25" s="21">
        <f t="shared" si="0"/>
        <v>0</v>
      </c>
      <c r="H25" s="3"/>
      <c r="I25" s="34">
        <f t="shared" si="1"/>
        <v>0</v>
      </c>
      <c r="J25" s="35"/>
      <c r="K25" s="35"/>
      <c r="L25" s="3"/>
    </row>
    <row r="26" spans="1:12" ht="27.75" customHeight="1" x14ac:dyDescent="0.25">
      <c r="A26" s="45">
        <v>13</v>
      </c>
      <c r="B26" s="62">
        <v>2844</v>
      </c>
      <c r="C26" s="49" t="s">
        <v>163</v>
      </c>
      <c r="D26" s="54" t="s">
        <v>5</v>
      </c>
      <c r="E26" s="56">
        <v>150</v>
      </c>
      <c r="F26" s="47"/>
      <c r="G26" s="21">
        <f t="shared" si="0"/>
        <v>0</v>
      </c>
      <c r="H26" s="3"/>
      <c r="I26" s="34">
        <f t="shared" si="1"/>
        <v>0</v>
      </c>
      <c r="J26" s="35"/>
      <c r="K26" s="35"/>
      <c r="L26" s="3"/>
    </row>
    <row r="27" spans="1:12" ht="26.25" customHeight="1" x14ac:dyDescent="0.25">
      <c r="A27" s="25"/>
      <c r="B27" s="24"/>
      <c r="C27" s="69" t="s">
        <v>21</v>
      </c>
      <c r="D27" s="70"/>
      <c r="E27" s="70"/>
      <c r="F27" s="70"/>
      <c r="G27" s="70"/>
      <c r="H27" s="71"/>
      <c r="I27" s="22">
        <f>SUM(G15:G26)</f>
        <v>0</v>
      </c>
      <c r="J27" s="48"/>
      <c r="K27" s="48"/>
    </row>
    <row r="28" spans="1:12" ht="33" customHeight="1" x14ac:dyDescent="0.25">
      <c r="A28" s="1"/>
      <c r="B28" s="1"/>
      <c r="C28" s="72" t="s">
        <v>20</v>
      </c>
      <c r="D28" s="73"/>
      <c r="E28" s="73"/>
      <c r="F28" s="73"/>
      <c r="G28" s="73"/>
      <c r="H28" s="74"/>
      <c r="I28" s="86">
        <f>SUM(I15:I26)</f>
        <v>0</v>
      </c>
    </row>
    <row r="29" spans="1:12" ht="27.75" customHeight="1" x14ac:dyDescent="0.25">
      <c r="A29" s="1"/>
      <c r="B29" s="1"/>
      <c r="C29" s="4"/>
      <c r="D29" s="1"/>
      <c r="E29" s="1"/>
    </row>
    <row r="30" spans="1:12" x14ac:dyDescent="0.25">
      <c r="A30" s="7" t="s">
        <v>17</v>
      </c>
      <c r="B30" s="7"/>
      <c r="C30" s="8"/>
      <c r="D30" s="7"/>
      <c r="E30" s="7"/>
      <c r="F30" s="9"/>
      <c r="G30" s="9"/>
      <c r="H30" s="9"/>
      <c r="I30" s="10"/>
    </row>
    <row r="31" spans="1:12" x14ac:dyDescent="0.25">
      <c r="A31" s="12"/>
      <c r="B31" s="12"/>
      <c r="C31" s="13"/>
      <c r="D31" s="12"/>
      <c r="E31" s="12"/>
      <c r="F31" s="14"/>
      <c r="G31" s="14"/>
      <c r="H31" s="14"/>
      <c r="I31" s="10"/>
    </row>
    <row r="32" spans="1:12" x14ac:dyDescent="0.25">
      <c r="A32" s="12" t="s">
        <v>18</v>
      </c>
      <c r="B32" s="12"/>
      <c r="C32" s="13"/>
      <c r="D32" s="12"/>
      <c r="E32" s="12" t="s">
        <v>19</v>
      </c>
      <c r="F32" s="14"/>
      <c r="G32" s="14"/>
      <c r="H32" s="14"/>
      <c r="I32" s="15"/>
    </row>
    <row r="33" spans="1:5" ht="38.25" customHeight="1" x14ac:dyDescent="0.25">
      <c r="A33" s="1"/>
      <c r="B33" s="1"/>
      <c r="D33" s="1"/>
      <c r="E33" s="1"/>
    </row>
    <row r="34" spans="1:5" ht="28.5" customHeight="1" x14ac:dyDescent="0.25"/>
    <row r="42" spans="1:5" ht="28.5" customHeight="1" x14ac:dyDescent="0.25"/>
    <row r="43" spans="1:5" ht="24" customHeight="1" x14ac:dyDescent="0.25"/>
    <row r="65" ht="121.5" customHeight="1" x14ac:dyDescent="0.25"/>
    <row r="68" ht="86.25" customHeight="1" x14ac:dyDescent="0.25"/>
  </sheetData>
  <protectedRanges>
    <protectedRange sqref="H30:H32 F30:F32" name="Obseg1_2_1"/>
  </protectedRanges>
  <sortState ref="B15:I22">
    <sortCondition ref="B15:B22"/>
  </sortState>
  <mergeCells count="3">
    <mergeCell ref="A2:B8"/>
    <mergeCell ref="C27:H27"/>
    <mergeCell ref="C28:H28"/>
  </mergeCells>
  <hyperlinks>
    <hyperlink ref="C5" r:id="rId1" display="mailto:info@dsolj-bezigrad.si"/>
    <hyperlink ref="C6" r:id="rId2"/>
  </hyperlinks>
  <pageMargins left="0.7" right="0.7" top="0.75" bottom="0.75" header="0.3" footer="0.3"/>
  <pageSetup paperSize="9" scale="62" fitToHeight="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Sklop 1- material za oskrbo ran</vt:lpstr>
      <vt:lpstr>Sklop 2 - ostali zdr. material</vt:lpstr>
      <vt:lpstr>Sklop 3 - zaščitna sred.</vt:lpstr>
      <vt:lpstr> Sklop 4 - mat. za deokolon.</vt:lpstr>
      <vt:lpstr> Sklop 5 - razkužila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Alenka Stele</cp:lastModifiedBy>
  <cp:lastPrinted>2017-09-26T12:20:52Z</cp:lastPrinted>
  <dcterms:created xsi:type="dcterms:W3CDTF">2014-09-16T16:14:50Z</dcterms:created>
  <dcterms:modified xsi:type="dcterms:W3CDTF">2017-10-17T09:17:37Z</dcterms:modified>
</cp:coreProperties>
</file>